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780" windowHeight="8076" activeTab="0"/>
  </bookViews>
  <sheets>
    <sheet name="Get together-Service" sheetId="1" r:id="rId1"/>
  </sheets>
  <definedNames>
    <definedName name="_xlnm.Print_Area" localSheetId="0">'Get together-Service'!$A$1:$AW$138</definedName>
  </definedNames>
  <calcPr fullCalcOnLoad="1"/>
</workbook>
</file>

<file path=xl/sharedStrings.xml><?xml version="1.0" encoding="utf-8"?>
<sst xmlns="http://schemas.openxmlformats.org/spreadsheetml/2006/main" count="81" uniqueCount="79">
  <si>
    <t>Gesamt brutto</t>
  </si>
  <si>
    <t>Besteller</t>
  </si>
  <si>
    <t>Abteilung</t>
  </si>
  <si>
    <t>Telefon</t>
  </si>
  <si>
    <t>Gesamt netto</t>
  </si>
  <si>
    <t>Bitte nutzen Sie, wenn Sie das Formular online ausfüllen, die Tabulator-Funktion.</t>
  </si>
  <si>
    <t>Datum der Bewirtung</t>
  </si>
  <si>
    <t xml:space="preserve">Abholung durch Besteller um </t>
  </si>
  <si>
    <t>Lieferung durch Restaurant Services um</t>
  </si>
  <si>
    <t xml:space="preserve">Rückholzeit  </t>
  </si>
  <si>
    <t>Gastgeber</t>
  </si>
  <si>
    <t>Personenzahl</t>
  </si>
  <si>
    <r>
      <t xml:space="preserve"> </t>
    </r>
    <r>
      <rPr>
        <sz val="9"/>
        <color indexed="8"/>
        <rFont val="Arial"/>
        <family val="2"/>
      </rPr>
      <t>großes Schnitzel</t>
    </r>
    <r>
      <rPr>
        <sz val="10"/>
        <color theme="1"/>
        <rFont val="Arial"/>
        <family val="2"/>
      </rPr>
      <t xml:space="preserve"> </t>
    </r>
    <r>
      <rPr>
        <sz val="7"/>
        <color indexed="8"/>
        <rFont val="Arial"/>
        <family val="2"/>
      </rPr>
      <t>(180 g)</t>
    </r>
  </si>
  <si>
    <r>
      <t xml:space="preserve"> </t>
    </r>
    <r>
      <rPr>
        <sz val="9"/>
        <color indexed="8"/>
        <rFont val="Arial"/>
        <family val="2"/>
      </rPr>
      <t>kleines Schnitzel</t>
    </r>
    <r>
      <rPr>
        <sz val="10"/>
        <color theme="1"/>
        <rFont val="Arial"/>
        <family val="2"/>
      </rPr>
      <t xml:space="preserve"> </t>
    </r>
    <r>
      <rPr>
        <sz val="7"/>
        <color indexed="8"/>
        <rFont val="Arial"/>
        <family val="2"/>
      </rPr>
      <t>(100 g)</t>
    </r>
  </si>
  <si>
    <r>
      <t xml:space="preserve"> großes Fleischküchle </t>
    </r>
    <r>
      <rPr>
        <sz val="7"/>
        <color indexed="8"/>
        <rFont val="Arial"/>
        <family val="2"/>
      </rPr>
      <t>(180 g)</t>
    </r>
  </si>
  <si>
    <r>
      <t xml:space="preserve"> kleines Fleischküchle </t>
    </r>
    <r>
      <rPr>
        <sz val="7"/>
        <color indexed="8"/>
        <rFont val="Arial"/>
        <family val="2"/>
      </rPr>
      <t>(120 g)</t>
    </r>
  </si>
  <si>
    <r>
      <t xml:space="preserve"> Gulaschsuppe </t>
    </r>
    <r>
      <rPr>
        <sz val="7"/>
        <color indexed="8"/>
        <rFont val="Arial"/>
        <family val="2"/>
      </rPr>
      <t>(ca. 300 ml)</t>
    </r>
  </si>
  <si>
    <r>
      <t xml:space="preserve"> Chili con carne </t>
    </r>
    <r>
      <rPr>
        <sz val="7"/>
        <color indexed="8"/>
        <rFont val="Arial"/>
        <family val="2"/>
      </rPr>
      <t>(ca. 300 ml)</t>
    </r>
  </si>
  <si>
    <r>
      <t xml:space="preserve"> Sauerkraut </t>
    </r>
    <r>
      <rPr>
        <sz val="7"/>
        <color indexed="8"/>
        <rFont val="Arial"/>
        <family val="2"/>
      </rPr>
      <t>(200 g)</t>
    </r>
  </si>
  <si>
    <t xml:space="preserve"> Baguettescheibe, belegt</t>
  </si>
  <si>
    <t xml:space="preserve"> Laugengebäck</t>
  </si>
  <si>
    <t xml:space="preserve"> Partybrötchen</t>
  </si>
  <si>
    <t xml:space="preserve"> verschiedene Brötchen</t>
  </si>
  <si>
    <t xml:space="preserve"> Bauernbrot</t>
  </si>
  <si>
    <t>Bei Bestellung von Speisen sind Teller, Besteck und Servietten inklusive,</t>
  </si>
  <si>
    <t>bei Bestellung von Getränken sind die entsprechenden Gläser inklusive.</t>
  </si>
  <si>
    <t>Weiteres Geschirr wird mit € 0,30/Teil verrechnet.</t>
  </si>
  <si>
    <t>Senf, Meerrettich, Ketchup und Butter inkl.</t>
  </si>
  <si>
    <r>
      <t xml:space="preserve">Bitte geben Sie uns </t>
    </r>
    <r>
      <rPr>
        <b/>
        <sz val="10"/>
        <color indexed="8"/>
        <rFont val="Arial"/>
        <family val="2"/>
      </rPr>
      <t>drei Tage Vorlauf</t>
    </r>
    <r>
      <rPr>
        <sz val="10"/>
        <color theme="1"/>
        <rFont val="Arial"/>
        <family val="2"/>
      </rPr>
      <t>, damit wir Ihre Bestellung wunschgemäß ausführen können.</t>
    </r>
  </si>
  <si>
    <t>Anlieferort</t>
  </si>
  <si>
    <t xml:space="preserve">  Uhr</t>
  </si>
  <si>
    <t>Nürnberg VDT</t>
  </si>
  <si>
    <t>Tel. 0911/654-3187, Fax -4174, Servicezeiten 8.00-14.30 Uhr</t>
  </si>
  <si>
    <t xml:space="preserve"> Stangenweißbrot</t>
  </si>
  <si>
    <t xml:space="preserve"> Obst, geschnitten</t>
  </si>
  <si>
    <t>19 % MwSt.</t>
  </si>
  <si>
    <t xml:space="preserve"> Lief. Fingerfood/Imbiss bis 30 Pers.</t>
  </si>
  <si>
    <t xml:space="preserve"> Lief. Fingerfood/Imbiss bis 50 Pers.</t>
  </si>
  <si>
    <t xml:space="preserve"> Lief. Fingerfood/Imbiss ab 51 Pers.</t>
  </si>
  <si>
    <r>
      <t xml:space="preserve">Get together-Service </t>
    </r>
    <r>
      <rPr>
        <b/>
        <sz val="16"/>
        <color indexed="56"/>
        <rFont val="Arial"/>
        <family val="2"/>
      </rPr>
      <t>(für Ihre private Veranstaltung)</t>
    </r>
  </si>
  <si>
    <t>Bezahlung bargeldlos an der Restaurantkasse</t>
  </si>
  <si>
    <r>
      <rPr>
        <sz val="9"/>
        <color indexed="8"/>
        <rFont val="Arial"/>
        <family val="2"/>
      </rPr>
      <t xml:space="preserve"> kleine Bratwürstchen</t>
    </r>
    <r>
      <rPr>
        <sz val="10"/>
        <color theme="1"/>
        <rFont val="Arial"/>
        <family val="2"/>
      </rPr>
      <t xml:space="preserve"> </t>
    </r>
    <r>
      <rPr>
        <sz val="7"/>
        <color indexed="8"/>
        <rFont val="Arial"/>
        <family val="2"/>
      </rPr>
      <t>(30 g/Stück)</t>
    </r>
  </si>
  <si>
    <r>
      <t xml:space="preserve"> Kartoffelsalat </t>
    </r>
    <r>
      <rPr>
        <sz val="7"/>
        <color indexed="8"/>
        <rFont val="Arial"/>
        <family val="2"/>
      </rPr>
      <t>(200 g)</t>
    </r>
  </si>
  <si>
    <r>
      <t xml:space="preserve"> Kartoffel-Gurken-Salat </t>
    </r>
    <r>
      <rPr>
        <sz val="7"/>
        <color indexed="8"/>
        <rFont val="Arial"/>
        <family val="2"/>
      </rPr>
      <t>(200 g)</t>
    </r>
  </si>
  <si>
    <r>
      <t xml:space="preserve"> Tomaten-Gurken-Salat</t>
    </r>
    <r>
      <rPr>
        <sz val="7"/>
        <color indexed="8"/>
        <rFont val="Arial"/>
        <family val="2"/>
      </rPr>
      <t xml:space="preserve"> (200 g)</t>
    </r>
  </si>
  <si>
    <r>
      <t xml:space="preserve"> Weißkrautsalat </t>
    </r>
    <r>
      <rPr>
        <sz val="7"/>
        <color indexed="8"/>
        <rFont val="Arial"/>
        <family val="2"/>
      </rPr>
      <t>(200 g)</t>
    </r>
  </si>
  <si>
    <t xml:space="preserve"> 1/2 bel. Brötchen "Standard"</t>
  </si>
  <si>
    <t xml:space="preserve"> 1/2 bel. Brötchen "Exklusiv"</t>
  </si>
  <si>
    <r>
      <t xml:space="preserve"> Lief. "Konferenz" </t>
    </r>
    <r>
      <rPr>
        <sz val="7"/>
        <color indexed="8"/>
        <rFont val="Arial"/>
        <family val="2"/>
      </rPr>
      <t>(inkl. Geschirr)</t>
    </r>
  </si>
  <si>
    <r>
      <t xml:space="preserve"> Leihgeschirr </t>
    </r>
    <r>
      <rPr>
        <sz val="7"/>
        <color indexed="8"/>
        <rFont val="Arial"/>
        <family val="2"/>
      </rPr>
      <t>(je Stück)</t>
    </r>
  </si>
  <si>
    <t xml:space="preserve"> Auf- und Abbau</t>
  </si>
  <si>
    <t>Siemens AG, GS SRE DE Restaurant Services, Region Nordbayern, Nürnberg VDT, Stand 06/2018</t>
  </si>
  <si>
    <r>
      <t xml:space="preserve"> Glossner Weizenthaler alkoholfrei </t>
    </r>
    <r>
      <rPr>
        <sz val="7"/>
        <color indexed="8"/>
        <rFont val="Arial"/>
        <family val="2"/>
      </rPr>
      <t>(0,50 l)</t>
    </r>
  </si>
  <si>
    <r>
      <t xml:space="preserve"> Fleischkäse </t>
    </r>
    <r>
      <rPr>
        <sz val="7"/>
        <color indexed="8"/>
        <rFont val="Arial"/>
        <family val="2"/>
      </rPr>
      <t>(200 g)</t>
    </r>
  </si>
  <si>
    <r>
      <t xml:space="preserve"> Weißwürste mit Senf </t>
    </r>
    <r>
      <rPr>
        <sz val="7"/>
        <color indexed="8"/>
        <rFont val="Arial"/>
        <family val="2"/>
      </rPr>
      <t>(Paar)</t>
    </r>
  </si>
  <si>
    <r>
      <rPr>
        <sz val="9"/>
        <color indexed="8"/>
        <rFont val="Arial"/>
        <family val="2"/>
      </rPr>
      <t xml:space="preserve"> Bratwurst</t>
    </r>
    <r>
      <rPr>
        <sz val="10"/>
        <color theme="1"/>
        <rFont val="Arial"/>
        <family val="2"/>
      </rPr>
      <t xml:space="preserve"> </t>
    </r>
    <r>
      <rPr>
        <sz val="7"/>
        <color indexed="8"/>
        <rFont val="Arial"/>
        <family val="2"/>
      </rPr>
      <t>(100 g/Stück)</t>
    </r>
  </si>
  <si>
    <r>
      <t xml:space="preserve"> Apfelsaft </t>
    </r>
    <r>
      <rPr>
        <sz val="7"/>
        <color indexed="8"/>
        <rFont val="Arial"/>
        <family val="2"/>
      </rPr>
      <t>(0,70 l)</t>
    </r>
  </si>
  <si>
    <r>
      <t xml:space="preserve"> Multivitaminsaft </t>
    </r>
    <r>
      <rPr>
        <sz val="7"/>
        <color indexed="8"/>
        <rFont val="Arial"/>
        <family val="2"/>
      </rPr>
      <t>(0,70 l)</t>
    </r>
  </si>
  <si>
    <r>
      <t xml:space="preserve"> Orangensaft </t>
    </r>
    <r>
      <rPr>
        <sz val="7"/>
        <color indexed="8"/>
        <rFont val="Arial"/>
        <family val="2"/>
      </rPr>
      <t>(0,70 l)</t>
    </r>
  </si>
  <si>
    <r>
      <t xml:space="preserve"> Apfelsaft </t>
    </r>
    <r>
      <rPr>
        <sz val="7"/>
        <color indexed="8"/>
        <rFont val="Arial"/>
        <family val="2"/>
      </rPr>
      <t>(0,20 l)</t>
    </r>
  </si>
  <si>
    <r>
      <t xml:space="preserve"> Multivitaminsaft </t>
    </r>
    <r>
      <rPr>
        <sz val="7"/>
        <color indexed="8"/>
        <rFont val="Arial"/>
        <family val="2"/>
      </rPr>
      <t>(0,20 l)</t>
    </r>
  </si>
  <si>
    <r>
      <t xml:space="preserve"> Orangensaft </t>
    </r>
    <r>
      <rPr>
        <sz val="7"/>
        <color indexed="8"/>
        <rFont val="Arial"/>
        <family val="2"/>
      </rPr>
      <t>(0,20 l)</t>
    </r>
  </si>
  <si>
    <r>
      <t xml:space="preserve"> Neumarkter Cola </t>
    </r>
    <r>
      <rPr>
        <sz val="7"/>
        <color indexed="8"/>
        <rFont val="Arial"/>
        <family val="2"/>
      </rPr>
      <t>(0,50 l)</t>
    </r>
  </si>
  <si>
    <r>
      <t xml:space="preserve"> Neumarkter Cola light </t>
    </r>
    <r>
      <rPr>
        <sz val="7"/>
        <color indexed="8"/>
        <rFont val="Arial"/>
        <family val="2"/>
      </rPr>
      <t>(0,50 l)</t>
    </r>
  </si>
  <si>
    <r>
      <t xml:space="preserve"> Frankenbrunnen medium  </t>
    </r>
    <r>
      <rPr>
        <sz val="7"/>
        <color indexed="8"/>
        <rFont val="Arial"/>
        <family val="2"/>
      </rPr>
      <t>(0,70 l)</t>
    </r>
  </si>
  <si>
    <r>
      <t xml:space="preserve"> Frankenbrunnen sanft  </t>
    </r>
    <r>
      <rPr>
        <sz val="7"/>
        <color indexed="8"/>
        <rFont val="Arial"/>
        <family val="2"/>
      </rPr>
      <t>(0,70 l)</t>
    </r>
  </si>
  <si>
    <r>
      <t xml:space="preserve"> Frankenbrunnen spritzig  </t>
    </r>
    <r>
      <rPr>
        <sz val="7"/>
        <color indexed="8"/>
        <rFont val="Arial"/>
        <family val="2"/>
      </rPr>
      <t>(0,70 l)</t>
    </r>
  </si>
  <si>
    <r>
      <t xml:space="preserve"> Glossner Edel-Pils </t>
    </r>
    <r>
      <rPr>
        <sz val="7"/>
        <color indexed="8"/>
        <rFont val="Arial"/>
        <family val="2"/>
      </rPr>
      <t>(0,33 l)</t>
    </r>
  </si>
  <si>
    <r>
      <t xml:space="preserve"> Glossner Hopfenthaler alkoholfrei </t>
    </r>
    <r>
      <rPr>
        <sz val="7"/>
        <color indexed="8"/>
        <rFont val="Arial"/>
        <family val="2"/>
      </rPr>
      <t>(0,33 l)</t>
    </r>
  </si>
  <si>
    <r>
      <t xml:space="preserve"> Bionade Ingwer-Orange </t>
    </r>
    <r>
      <rPr>
        <sz val="7"/>
        <color indexed="8"/>
        <rFont val="Arial"/>
        <family val="2"/>
      </rPr>
      <t>(0,33 l)</t>
    </r>
  </si>
  <si>
    <r>
      <t xml:space="preserve"> Bionade Litschi</t>
    </r>
    <r>
      <rPr>
        <sz val="7"/>
        <color indexed="8"/>
        <rFont val="Arial"/>
        <family val="2"/>
      </rPr>
      <t xml:space="preserve"> (0,33 l)</t>
    </r>
  </si>
  <si>
    <r>
      <t xml:space="preserve"> Bionade Holunder</t>
    </r>
    <r>
      <rPr>
        <sz val="7"/>
        <color indexed="8"/>
        <rFont val="Arial"/>
        <family val="2"/>
      </rPr>
      <t xml:space="preserve"> (0,33 l)</t>
    </r>
  </si>
  <si>
    <r>
      <t xml:space="preserve"> Now Drink Fresh Lemon </t>
    </r>
    <r>
      <rPr>
        <sz val="7"/>
        <color indexed="8"/>
        <rFont val="Arial"/>
        <family val="2"/>
      </rPr>
      <t>(0,33 l)</t>
    </r>
  </si>
  <si>
    <r>
      <t xml:space="preserve"> Now Drink Black Cola </t>
    </r>
    <r>
      <rPr>
        <sz val="7"/>
        <color indexed="8"/>
        <rFont val="Arial"/>
        <family val="2"/>
      </rPr>
      <t>(0,33 l)</t>
    </r>
  </si>
  <si>
    <r>
      <t xml:space="preserve"> Now Drink Orange Cola </t>
    </r>
    <r>
      <rPr>
        <sz val="7"/>
        <color indexed="8"/>
        <rFont val="Arial"/>
        <family val="2"/>
      </rPr>
      <t>(0,33 l)</t>
    </r>
  </si>
  <si>
    <r>
      <t xml:space="preserve"> Now Drink Red Berry</t>
    </r>
    <r>
      <rPr>
        <sz val="7"/>
        <color indexed="8"/>
        <rFont val="Arial"/>
        <family val="2"/>
      </rPr>
      <t xml:space="preserve"> (0,33 l)</t>
    </r>
  </si>
  <si>
    <r>
      <t xml:space="preserve"> Now Drink Hollerblüte</t>
    </r>
    <r>
      <rPr>
        <sz val="7"/>
        <color indexed="8"/>
        <rFont val="Arial"/>
        <family val="2"/>
      </rPr>
      <t xml:space="preserve"> (0,33 l)</t>
    </r>
  </si>
  <si>
    <r>
      <t xml:space="preserve"> Glossner Radler </t>
    </r>
    <r>
      <rPr>
        <sz val="7"/>
        <color indexed="8"/>
        <rFont val="Arial"/>
        <family val="2"/>
      </rPr>
      <t>(0,50 l)</t>
    </r>
  </si>
  <si>
    <r>
      <t xml:space="preserve"> Glossner Hefeweizen </t>
    </r>
    <r>
      <rPr>
        <sz val="7"/>
        <color indexed="8"/>
        <rFont val="Arial"/>
        <family val="2"/>
      </rPr>
      <t>(0,50 l)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</si>
</sst>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;&quot;EUR&quot;\ \-#,##0"/>
    <numFmt numFmtId="165" formatCode="&quot;EUR&quot;\ #,##0;[Red]&quot;EUR&quot;\ \-#,##0"/>
    <numFmt numFmtId="166" formatCode="&quot;EUR&quot;\ #,##0.00;&quot;EUR&quot;\ \-#,##0.00"/>
    <numFmt numFmtId="167" formatCode="&quot;EUR&quot;\ #,##0.00;[Red]&quot;EUR&quot;\ \-#,##0.00"/>
    <numFmt numFmtId="168" formatCode="_ &quot;EUR&quot;\ * #,##0_ ;_ &quot;EUR&quot;\ * \-#,##0_ ;_ &quot;EUR&quot;\ * &quot;-&quot;_ ;_ @_ "/>
    <numFmt numFmtId="169" formatCode="_ * #,##0_ ;_ * \-#,##0_ ;_ * &quot;-&quot;_ ;_ @_ "/>
    <numFmt numFmtId="170" formatCode="_ &quot;EUR&quot;\ * #,##0.00_ ;_ &quot;EUR&quot;\ * \-#,##0.00_ ;_ &quot;EUR&quot;\ * &quot;-&quot;??_ ;_ @_ "/>
    <numFmt numFmtId="171" formatCode="_ * #,##0.00_ ;_ * \-#,##0.00_ ;_ * &quot;-&quot;??_ ;_ @_ "/>
    <numFmt numFmtId="172" formatCode="#,##0.00_-\ [$€-1]"/>
    <numFmt numFmtId="173" formatCode="#,##0.00\ [$€-1]"/>
    <numFmt numFmtId="174" formatCode="#,##0.00\ &quot;€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8"/>
      <color indexed="23"/>
      <name val="Arial"/>
      <family val="2"/>
    </font>
    <font>
      <b/>
      <sz val="9"/>
      <color indexed="8"/>
      <name val="Arial"/>
      <family val="2"/>
    </font>
    <font>
      <sz val="8"/>
      <color indexed="55"/>
      <name val="Arial"/>
      <family val="2"/>
    </font>
    <font>
      <b/>
      <sz val="10"/>
      <color indexed="30"/>
      <name val="Arial"/>
      <family val="2"/>
    </font>
    <font>
      <b/>
      <sz val="20"/>
      <color indexed="56"/>
      <name val="Arial"/>
      <family val="2"/>
    </font>
    <font>
      <b/>
      <sz val="9"/>
      <color indexed="56"/>
      <name val="Arial"/>
      <family val="2"/>
    </font>
    <font>
      <u val="single"/>
      <sz val="10"/>
      <color indexed="62"/>
      <name val="Arial"/>
      <family val="2"/>
    </font>
    <font>
      <sz val="9"/>
      <color indexed="60"/>
      <name val="Arial"/>
      <family val="2"/>
    </font>
    <font>
      <b/>
      <sz val="10"/>
      <color indexed="56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 tint="0.49998000264167786"/>
      <name val="Arial"/>
      <family val="2"/>
    </font>
    <font>
      <b/>
      <sz val="9"/>
      <color theme="1"/>
      <name val="Arial"/>
      <family val="2"/>
    </font>
    <font>
      <sz val="8"/>
      <color rgb="FFA6A6A6"/>
      <name val="Arial"/>
      <family val="2"/>
    </font>
    <font>
      <b/>
      <sz val="10"/>
      <color rgb="FF95B3D7"/>
      <name val="Arial"/>
      <family val="2"/>
    </font>
    <font>
      <b/>
      <sz val="20"/>
      <color rgb="FF003366"/>
      <name val="Arial"/>
      <family val="2"/>
    </font>
    <font>
      <b/>
      <sz val="9"/>
      <color rgb="FF003366"/>
      <name val="Arial"/>
      <family val="2"/>
    </font>
    <font>
      <u val="single"/>
      <sz val="10"/>
      <color theme="4" tint="-0.24997000396251678"/>
      <name val="Arial"/>
      <family val="2"/>
    </font>
    <font>
      <sz val="9"/>
      <color rgb="FFC00000"/>
      <name val="Arial"/>
      <family val="2"/>
    </font>
    <font>
      <b/>
      <sz val="10"/>
      <color rgb="FF0033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/>
      <top/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/>
      <right style="thin"/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/>
      <bottom style="thin">
        <color theme="0" tint="-0.4999699890613556"/>
      </bottom>
    </border>
    <border>
      <left/>
      <right style="thin">
        <color theme="1" tint="0.49998000264167786"/>
      </right>
      <top/>
      <bottom style="thin">
        <color theme="0" tint="-0.4999699890613556"/>
      </bottom>
    </border>
    <border>
      <left/>
      <right style="thin">
        <color theme="1" tint="0.49998000264167786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>
        <color indexed="63"/>
      </left>
      <right style="thin">
        <color theme="0" tint="-0.3499799966812134"/>
      </right>
      <top/>
      <bottom style="thin">
        <color theme="0" tint="-0.4999699890613556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4999699890613556"/>
      </top>
      <bottom/>
    </border>
    <border>
      <left/>
      <right style="thin">
        <color theme="1" tint="0.49998000264167786"/>
      </right>
      <top style="thin">
        <color theme="0" tint="-0.4999699890613556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80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/>
    </xf>
    <xf numFmtId="172" fontId="52" fillId="0" borderId="0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172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vertical="center"/>
    </xf>
    <xf numFmtId="172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0" fillId="0" borderId="0" xfId="0" applyFill="1" applyAlignment="1">
      <alignment/>
    </xf>
    <xf numFmtId="172" fontId="5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172" fontId="52" fillId="0" borderId="10" xfId="0" applyNumberFormat="1" applyFont="1" applyFill="1" applyBorder="1" applyAlignment="1">
      <alignment vertical="center"/>
    </xf>
    <xf numFmtId="172" fontId="52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172" fontId="52" fillId="0" borderId="11" xfId="0" applyNumberFormat="1" applyFont="1" applyFill="1" applyBorder="1" applyAlignment="1" applyProtection="1">
      <alignment horizontal="left"/>
      <protection/>
    </xf>
    <xf numFmtId="0" fontId="52" fillId="0" borderId="12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172" fontId="52" fillId="0" borderId="12" xfId="0" applyNumberFormat="1" applyFont="1" applyBorder="1" applyAlignment="1">
      <alignment vertical="center"/>
    </xf>
    <xf numFmtId="172" fontId="52" fillId="0" borderId="11" xfId="0" applyNumberFormat="1" applyFont="1" applyBorder="1" applyAlignment="1">
      <alignment vertical="center"/>
    </xf>
    <xf numFmtId="172" fontId="52" fillId="0" borderId="1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72" fontId="52" fillId="0" borderId="11" xfId="0" applyNumberFormat="1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 vertical="center"/>
    </xf>
    <xf numFmtId="172" fontId="5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33" borderId="12" xfId="0" applyFont="1" applyFill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72" fontId="52" fillId="0" borderId="11" xfId="0" applyNumberFormat="1" applyFont="1" applyFill="1" applyBorder="1" applyAlignment="1" applyProtection="1">
      <alignment/>
      <protection/>
    </xf>
    <xf numFmtId="0" fontId="52" fillId="0" borderId="18" xfId="0" applyFont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72" fontId="52" fillId="0" borderId="14" xfId="0" applyNumberFormat="1" applyFont="1" applyFill="1" applyBorder="1" applyAlignment="1" applyProtection="1">
      <alignment/>
      <protection/>
    </xf>
    <xf numFmtId="172" fontId="52" fillId="0" borderId="14" xfId="0" applyNumberFormat="1" applyFont="1" applyBorder="1" applyAlignment="1">
      <alignment/>
    </xf>
    <xf numFmtId="172" fontId="52" fillId="0" borderId="19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172" fontId="52" fillId="0" borderId="10" xfId="0" applyNumberFormat="1" applyFont="1" applyBorder="1" applyAlignment="1">
      <alignment horizontal="left" vertical="center"/>
    </xf>
    <xf numFmtId="172" fontId="52" fillId="0" borderId="12" xfId="0" applyNumberFormat="1" applyFont="1" applyFill="1" applyBorder="1" applyAlignment="1">
      <alignment horizontal="left" vertical="center"/>
    </xf>
    <xf numFmtId="0" fontId="59" fillId="0" borderId="0" xfId="46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46" applyAlignment="1" applyProtection="1">
      <alignment vertical="center"/>
      <protection/>
    </xf>
    <xf numFmtId="0" fontId="0" fillId="0" borderId="23" xfId="0" applyBorder="1" applyAlignment="1">
      <alignment/>
    </xf>
    <xf numFmtId="0" fontId="60" fillId="0" borderId="23" xfId="0" applyFont="1" applyBorder="1" applyAlignment="1">
      <alignment/>
    </xf>
    <xf numFmtId="0" fontId="52" fillId="0" borderId="24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72" fontId="52" fillId="0" borderId="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72" fontId="5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172" fontId="52" fillId="0" borderId="14" xfId="0" applyNumberFormat="1" applyFont="1" applyFill="1" applyBorder="1" applyAlignment="1">
      <alignment vertical="center"/>
    </xf>
    <xf numFmtId="172" fontId="52" fillId="0" borderId="19" xfId="0" applyNumberFormat="1" applyFont="1" applyBorder="1" applyAlignment="1">
      <alignment vertical="center"/>
    </xf>
    <xf numFmtId="172" fontId="52" fillId="0" borderId="14" xfId="0" applyNumberFormat="1" applyFont="1" applyBorder="1" applyAlignment="1">
      <alignment vertical="center"/>
    </xf>
    <xf numFmtId="0" fontId="52" fillId="0" borderId="19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172" fontId="52" fillId="0" borderId="0" xfId="0" applyNumberFormat="1" applyFont="1" applyBorder="1" applyAlignment="1">
      <alignment vertical="center"/>
    </xf>
    <xf numFmtId="0" fontId="52" fillId="0" borderId="21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21" xfId="0" applyFont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22" xfId="0" applyFont="1" applyBorder="1" applyAlignment="1">
      <alignment horizontal="right" vertical="center"/>
    </xf>
    <xf numFmtId="0" fontId="52" fillId="0" borderId="10" xfId="0" applyFont="1" applyFill="1" applyBorder="1" applyAlignment="1">
      <alignment horizontal="right"/>
    </xf>
    <xf numFmtId="0" fontId="52" fillId="0" borderId="21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22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2" fillId="0" borderId="14" xfId="0" applyFont="1" applyBorder="1" applyAlignment="1">
      <alignment/>
    </xf>
    <xf numFmtId="0" fontId="52" fillId="0" borderId="28" xfId="0" applyFont="1" applyBorder="1" applyAlignment="1">
      <alignment/>
    </xf>
    <xf numFmtId="172" fontId="52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72" fontId="52" fillId="0" borderId="21" xfId="0" applyNumberFormat="1" applyFont="1" applyBorder="1" applyAlignment="1">
      <alignment/>
    </xf>
    <xf numFmtId="172" fontId="52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172" fontId="52" fillId="0" borderId="22" xfId="0" applyNumberFormat="1" applyFont="1" applyBorder="1" applyAlignment="1">
      <alignment/>
    </xf>
    <xf numFmtId="172" fontId="52" fillId="0" borderId="14" xfId="0" applyNumberFormat="1" applyFont="1" applyBorder="1" applyAlignment="1">
      <alignment/>
    </xf>
    <xf numFmtId="172" fontId="52" fillId="0" borderId="28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11" xfId="0" applyBorder="1" applyAlignment="1">
      <alignment vertical="top"/>
    </xf>
    <xf numFmtId="0" fontId="52" fillId="0" borderId="10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11" xfId="0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54" fillId="0" borderId="10" xfId="0" applyFont="1" applyFill="1" applyBorder="1" applyAlignment="1">
      <alignment vertical="top"/>
    </xf>
    <xf numFmtId="0" fontId="54" fillId="0" borderId="12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11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54" fillId="0" borderId="10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14" xfId="0" applyFont="1" applyFill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19" xfId="0" applyFont="1" applyFill="1" applyBorder="1" applyAlignment="1">
      <alignment vertical="top"/>
    </xf>
    <xf numFmtId="0" fontId="52" fillId="0" borderId="14" xfId="0" applyFont="1" applyFill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2" fillId="0" borderId="18" xfId="0" applyFont="1" applyFill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24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24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2" xfId="0" applyFont="1" applyBorder="1" applyAlignment="1">
      <alignment vertical="top"/>
    </xf>
    <xf numFmtId="172" fontId="52" fillId="0" borderId="10" xfId="0" applyNumberFormat="1" applyFont="1" applyBorder="1" applyAlignment="1">
      <alignment horizontal="left" vertical="top"/>
    </xf>
    <xf numFmtId="172" fontId="52" fillId="0" borderId="12" xfId="0" applyNumberFormat="1" applyFont="1" applyFill="1" applyBorder="1" applyAlignment="1">
      <alignment horizontal="left" vertical="top"/>
    </xf>
    <xf numFmtId="172" fontId="52" fillId="0" borderId="0" xfId="0" applyNumberFormat="1" applyFont="1" applyBorder="1" applyAlignment="1">
      <alignment horizontal="left" vertical="top"/>
    </xf>
    <xf numFmtId="172" fontId="52" fillId="0" borderId="11" xfId="0" applyNumberFormat="1" applyFont="1" applyFill="1" applyBorder="1" applyAlignment="1">
      <alignment horizontal="left" vertical="top"/>
    </xf>
    <xf numFmtId="172" fontId="52" fillId="0" borderId="14" xfId="0" applyNumberFormat="1" applyFont="1" applyBorder="1" applyAlignment="1">
      <alignment horizontal="left" vertical="top"/>
    </xf>
    <xf numFmtId="172" fontId="52" fillId="0" borderId="19" xfId="0" applyNumberFormat="1" applyFont="1" applyFill="1" applyBorder="1" applyAlignment="1">
      <alignment horizontal="left" vertical="top"/>
    </xf>
    <xf numFmtId="172" fontId="52" fillId="0" borderId="10" xfId="0" applyNumberFormat="1" applyFont="1" applyBorder="1" applyAlignment="1">
      <alignment vertical="top"/>
    </xf>
    <xf numFmtId="172" fontId="52" fillId="0" borderId="12" xfId="0" applyNumberFormat="1" applyFont="1" applyFill="1" applyBorder="1" applyAlignment="1">
      <alignment vertical="top"/>
    </xf>
    <xf numFmtId="172" fontId="52" fillId="0" borderId="0" xfId="0" applyNumberFormat="1" applyFont="1" applyBorder="1" applyAlignment="1">
      <alignment vertical="top"/>
    </xf>
    <xf numFmtId="172" fontId="52" fillId="0" borderId="11" xfId="0" applyNumberFormat="1" applyFont="1" applyFill="1" applyBorder="1" applyAlignment="1">
      <alignment vertical="top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61" fillId="0" borderId="0" xfId="0" applyFont="1" applyBorder="1" applyAlignment="1">
      <alignment/>
    </xf>
    <xf numFmtId="172" fontId="52" fillId="0" borderId="17" xfId="0" applyNumberFormat="1" applyFont="1" applyBorder="1" applyAlignment="1">
      <alignment vertical="center"/>
    </xf>
    <xf numFmtId="172" fontId="52" fillId="0" borderId="0" xfId="0" applyNumberFormat="1" applyFont="1" applyBorder="1" applyAlignment="1">
      <alignment vertical="center"/>
    </xf>
    <xf numFmtId="172" fontId="52" fillId="0" borderId="24" xfId="0" applyNumberFormat="1" applyFont="1" applyBorder="1" applyAlignment="1">
      <alignment vertical="center"/>
    </xf>
    <xf numFmtId="172" fontId="52" fillId="0" borderId="14" xfId="0" applyNumberFormat="1" applyFont="1" applyBorder="1" applyAlignment="1">
      <alignment vertical="center"/>
    </xf>
    <xf numFmtId="172" fontId="52" fillId="0" borderId="17" xfId="0" applyNumberFormat="1" applyFont="1" applyBorder="1" applyAlignment="1">
      <alignment horizontal="right"/>
    </xf>
    <xf numFmtId="172" fontId="52" fillId="0" borderId="0" xfId="0" applyNumberFormat="1" applyFont="1" applyBorder="1" applyAlignment="1">
      <alignment horizontal="right"/>
    </xf>
    <xf numFmtId="172" fontId="52" fillId="0" borderId="22" xfId="0" applyNumberFormat="1" applyFont="1" applyBorder="1" applyAlignment="1">
      <alignment horizontal="right"/>
    </xf>
    <xf numFmtId="0" fontId="52" fillId="0" borderId="17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11" xfId="0" applyFont="1" applyFill="1" applyBorder="1" applyAlignment="1" applyProtection="1">
      <alignment horizontal="left" vertical="top"/>
      <protection locked="0"/>
    </xf>
    <xf numFmtId="0" fontId="52" fillId="0" borderId="17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172" fontId="52" fillId="0" borderId="17" xfId="0" applyNumberFormat="1" applyFont="1" applyBorder="1" applyAlignment="1" applyProtection="1">
      <alignment horizontal="right" vertical="center"/>
      <protection locked="0"/>
    </xf>
    <xf numFmtId="172" fontId="52" fillId="0" borderId="0" xfId="0" applyNumberFormat="1" applyFont="1" applyBorder="1" applyAlignment="1" applyProtection="1">
      <alignment horizontal="right" vertical="center"/>
      <protection locked="0"/>
    </xf>
    <xf numFmtId="172" fontId="52" fillId="0" borderId="17" xfId="0" applyNumberFormat="1" applyFont="1" applyFill="1" applyBorder="1" applyAlignment="1" applyProtection="1">
      <alignment horizontal="right" vertical="center"/>
      <protection/>
    </xf>
    <xf numFmtId="172" fontId="52" fillId="0" borderId="0" xfId="0" applyNumberFormat="1" applyFont="1" applyFill="1" applyBorder="1" applyAlignment="1" applyProtection="1">
      <alignment horizontal="right" vertical="center"/>
      <protection/>
    </xf>
    <xf numFmtId="172" fontId="52" fillId="0" borderId="22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26" xfId="0" applyFont="1" applyFill="1" applyBorder="1" applyAlignment="1" applyProtection="1">
      <alignment vertical="center"/>
      <protection locked="0"/>
    </xf>
    <xf numFmtId="172" fontId="52" fillId="0" borderId="17" xfId="0" applyNumberFormat="1" applyFont="1" applyFill="1" applyBorder="1" applyAlignment="1" applyProtection="1">
      <alignment/>
      <protection/>
    </xf>
    <xf numFmtId="172" fontId="52" fillId="0" borderId="0" xfId="0" applyNumberFormat="1" applyFont="1" applyFill="1" applyBorder="1" applyAlignment="1" applyProtection="1">
      <alignment/>
      <protection/>
    </xf>
    <xf numFmtId="172" fontId="52" fillId="0" borderId="22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172" fontId="52" fillId="0" borderId="17" xfId="0" applyNumberFormat="1" applyFont="1" applyBorder="1" applyAlignment="1">
      <alignment horizontal="right" vertical="center"/>
    </xf>
    <xf numFmtId="172" fontId="52" fillId="0" borderId="0" xfId="0" applyNumberFormat="1" applyFont="1" applyBorder="1" applyAlignment="1">
      <alignment horizontal="right" vertical="center"/>
    </xf>
    <xf numFmtId="0" fontId="52" fillId="0" borderId="11" xfId="0" applyFont="1" applyFill="1" applyBorder="1" applyAlignment="1" applyProtection="1">
      <alignment vertical="center"/>
      <protection locked="0"/>
    </xf>
    <xf numFmtId="172" fontId="52" fillId="0" borderId="22" xfId="0" applyNumberFormat="1" applyFont="1" applyBorder="1" applyAlignment="1">
      <alignment horizontal="right" vertical="center"/>
    </xf>
    <xf numFmtId="0" fontId="52" fillId="0" borderId="0" xfId="0" applyFont="1" applyFill="1" applyBorder="1" applyAlignment="1" applyProtection="1">
      <alignment/>
      <protection locked="0"/>
    </xf>
    <xf numFmtId="0" fontId="52" fillId="0" borderId="13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4" fillId="0" borderId="13" xfId="0" applyFont="1" applyFill="1" applyBorder="1" applyAlignment="1" applyProtection="1">
      <alignment horizontal="left"/>
      <protection locked="0"/>
    </xf>
    <xf numFmtId="14" fontId="54" fillId="0" borderId="0" xfId="0" applyNumberFormat="1" applyFont="1" applyFill="1" applyBorder="1" applyAlignment="1" applyProtection="1">
      <alignment horizontal="left"/>
      <protection locked="0"/>
    </xf>
    <xf numFmtId="0" fontId="52" fillId="0" borderId="11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2" fillId="0" borderId="23" xfId="0" applyFont="1" applyFill="1" applyBorder="1" applyAlignment="1" applyProtection="1">
      <alignment shrinkToFit="1"/>
      <protection locked="0"/>
    </xf>
    <xf numFmtId="0" fontId="52" fillId="0" borderId="18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2" xfId="0" applyFont="1" applyBorder="1" applyAlignment="1">
      <alignment vertical="top"/>
    </xf>
    <xf numFmtId="0" fontId="52" fillId="0" borderId="24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172" fontId="52" fillId="0" borderId="17" xfId="0" applyNumberFormat="1" applyFont="1" applyFill="1" applyBorder="1" applyAlignment="1" applyProtection="1">
      <alignment horizontal="right"/>
      <protection/>
    </xf>
    <xf numFmtId="172" fontId="52" fillId="0" borderId="0" xfId="0" applyNumberFormat="1" applyFont="1" applyFill="1" applyBorder="1" applyAlignment="1" applyProtection="1">
      <alignment horizontal="right"/>
      <protection/>
    </xf>
    <xf numFmtId="172" fontId="52" fillId="0" borderId="22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72" fontId="52" fillId="0" borderId="11" xfId="0" applyNumberFormat="1" applyFont="1" applyFill="1" applyBorder="1" applyAlignment="1" applyProtection="1">
      <alignment/>
      <protection/>
    </xf>
    <xf numFmtId="172" fontId="52" fillId="0" borderId="24" xfId="0" applyNumberFormat="1" applyFont="1" applyFill="1" applyBorder="1" applyAlignment="1" applyProtection="1">
      <alignment/>
      <protection/>
    </xf>
    <xf numFmtId="172" fontId="52" fillId="0" borderId="14" xfId="0" applyNumberFormat="1" applyFont="1" applyFill="1" applyBorder="1" applyAlignment="1" applyProtection="1">
      <alignment/>
      <protection/>
    </xf>
    <xf numFmtId="172" fontId="52" fillId="0" borderId="19" xfId="0" applyNumberFormat="1" applyFont="1" applyFill="1" applyBorder="1" applyAlignment="1" applyProtection="1">
      <alignment/>
      <protection/>
    </xf>
    <xf numFmtId="172" fontId="52" fillId="0" borderId="18" xfId="0" applyNumberFormat="1" applyFont="1" applyBorder="1" applyAlignment="1">
      <alignment horizontal="right" vertical="center"/>
    </xf>
    <xf numFmtId="172" fontId="52" fillId="0" borderId="10" xfId="0" applyNumberFormat="1" applyFont="1" applyBorder="1" applyAlignment="1">
      <alignment horizontal="righ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6"/>
  <sheetViews>
    <sheetView showGridLines="0" showZeros="0" tabSelected="1" zoomScalePageLayoutView="0" workbookViewId="0" topLeftCell="A1">
      <selection activeCell="R9" sqref="R9:W9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.57421875" style="0" customWidth="1"/>
    <col min="4" max="6" width="2.7109375" style="0" customWidth="1"/>
    <col min="7" max="8" width="0.85546875" style="0" customWidth="1"/>
    <col min="9" max="14" width="2.7109375" style="0" customWidth="1"/>
    <col min="15" max="15" width="0.85546875" style="0" customWidth="1"/>
    <col min="16" max="23" width="2.7109375" style="0" customWidth="1"/>
    <col min="24" max="24" width="0.85546875" style="0" customWidth="1"/>
    <col min="25" max="25" width="2.57421875" style="0" customWidth="1"/>
    <col min="26" max="31" width="2.7109375" style="0" customWidth="1"/>
    <col min="32" max="33" width="0.85546875" style="0" customWidth="1"/>
    <col min="34" max="35" width="2.7109375" style="0" customWidth="1"/>
    <col min="36" max="36" width="0.85546875" style="0" customWidth="1"/>
    <col min="37" max="40" width="2.7109375" style="0" customWidth="1"/>
    <col min="41" max="42" width="0.85546875" style="0" customWidth="1"/>
    <col min="43" max="48" width="2.7109375" style="0" customWidth="1"/>
    <col min="49" max="50" width="0.85546875" style="0" customWidth="1"/>
    <col min="51" max="87" width="2.7109375" style="0" customWidth="1"/>
  </cols>
  <sheetData>
    <row r="1" ht="51" customHeight="1">
      <c r="C1" s="66" t="s">
        <v>39</v>
      </c>
    </row>
    <row r="2" ht="9" customHeight="1">
      <c r="C2" s="64" t="s">
        <v>51</v>
      </c>
    </row>
    <row r="3" ht="38.25" customHeight="1">
      <c r="C3" s="1"/>
    </row>
    <row r="4" ht="12.75">
      <c r="C4" s="65" t="s">
        <v>5</v>
      </c>
    </row>
    <row r="5" ht="6" customHeight="1">
      <c r="C5" s="65"/>
    </row>
    <row r="6" spans="1:51" ht="12.75">
      <c r="A6" s="56"/>
      <c r="B6" s="56"/>
      <c r="C6" s="224" t="s">
        <v>31</v>
      </c>
      <c r="D6" s="56"/>
      <c r="F6" s="6"/>
      <c r="G6" s="56"/>
      <c r="H6" s="56"/>
      <c r="I6" s="56"/>
      <c r="K6" s="56"/>
      <c r="L6" s="6" t="s">
        <v>32</v>
      </c>
      <c r="M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99"/>
      <c r="Z6" s="56"/>
      <c r="AA6" s="67"/>
      <c r="AB6" s="6"/>
      <c r="AC6" s="56"/>
      <c r="AD6" s="56"/>
      <c r="AE6" s="56"/>
      <c r="AF6" s="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</row>
    <row r="7" spans="2:51" ht="16.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18"/>
      <c r="AY7" s="18"/>
    </row>
    <row r="8" spans="1:51" ht="1.5" customHeight="1">
      <c r="A8" s="21"/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8"/>
      <c r="O8" s="18"/>
      <c r="P8" s="3"/>
      <c r="Q8" s="3"/>
      <c r="R8" s="3"/>
      <c r="S8" s="3"/>
      <c r="T8" s="3"/>
      <c r="U8" s="3"/>
      <c r="V8" s="3"/>
      <c r="W8" s="69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68"/>
      <c r="AJ8" s="18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21"/>
      <c r="AX8" s="18"/>
      <c r="AY8" s="18"/>
    </row>
    <row r="9" spans="1:51" ht="12.75" customHeight="1">
      <c r="A9" s="21"/>
      <c r="B9" s="74"/>
      <c r="C9" s="24" t="s">
        <v>6</v>
      </c>
      <c r="D9" s="24"/>
      <c r="E9" s="24"/>
      <c r="F9" s="24"/>
      <c r="G9" s="24"/>
      <c r="H9" s="24"/>
      <c r="I9" s="24"/>
      <c r="J9" s="74"/>
      <c r="K9" s="73"/>
      <c r="L9" s="73"/>
      <c r="M9" s="73"/>
      <c r="N9" s="73"/>
      <c r="O9" s="73"/>
      <c r="P9" s="73"/>
      <c r="Q9" s="73"/>
      <c r="R9" s="258"/>
      <c r="S9" s="256"/>
      <c r="T9" s="256"/>
      <c r="U9" s="256"/>
      <c r="V9" s="256"/>
      <c r="W9" s="257"/>
      <c r="X9" s="74"/>
      <c r="Y9" s="24" t="s">
        <v>7</v>
      </c>
      <c r="Z9" s="24"/>
      <c r="AA9" s="24"/>
      <c r="AB9" s="24"/>
      <c r="AC9" s="24"/>
      <c r="AD9" s="24"/>
      <c r="AE9" s="24"/>
      <c r="AF9" s="24"/>
      <c r="AG9" s="24"/>
      <c r="AH9" s="24"/>
      <c r="AI9" s="73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4" t="s">
        <v>30</v>
      </c>
      <c r="AU9" s="79"/>
      <c r="AV9" s="80"/>
      <c r="AW9" s="24"/>
      <c r="AX9" s="18"/>
      <c r="AY9" s="18"/>
    </row>
    <row r="10" spans="1:51" ht="1.5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7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2"/>
      <c r="AX10" s="18"/>
      <c r="AY10" s="18"/>
    </row>
    <row r="11" spans="1:51" ht="1.5" customHeight="1">
      <c r="A11" s="5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68"/>
      <c r="O11" s="56"/>
      <c r="P11" s="56"/>
      <c r="Q11" s="56"/>
      <c r="R11" s="56"/>
      <c r="S11" s="56"/>
      <c r="T11" s="56"/>
      <c r="U11" s="56"/>
      <c r="V11" s="56"/>
      <c r="W11" s="69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68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7"/>
      <c r="AX11" s="56"/>
      <c r="AY11" s="56"/>
    </row>
    <row r="12" spans="1:51" ht="12.75" customHeight="1">
      <c r="A12" s="57"/>
      <c r="B12" s="74"/>
      <c r="C12" s="24" t="s">
        <v>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74"/>
      <c r="R12" s="261"/>
      <c r="S12" s="261"/>
      <c r="T12" s="261"/>
      <c r="U12" s="261"/>
      <c r="V12" s="24" t="s">
        <v>30</v>
      </c>
      <c r="W12" s="79"/>
      <c r="X12" s="74"/>
      <c r="Y12" s="24" t="s">
        <v>9</v>
      </c>
      <c r="Z12" s="24"/>
      <c r="AA12" s="24"/>
      <c r="AB12" s="74"/>
      <c r="AC12" s="73"/>
      <c r="AD12" s="73"/>
      <c r="AE12" s="73"/>
      <c r="AF12" s="73"/>
      <c r="AG12" s="73"/>
      <c r="AH12" s="73"/>
      <c r="AI12" s="73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4" t="s">
        <v>30</v>
      </c>
      <c r="AU12" s="79"/>
      <c r="AV12" s="80"/>
      <c r="AW12" s="24"/>
      <c r="AX12" s="56"/>
      <c r="AY12" s="56"/>
    </row>
    <row r="13" spans="1:51" ht="1.5" customHeight="1">
      <c r="A13" s="5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7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2"/>
      <c r="AX13" s="56"/>
      <c r="AY13" s="56"/>
    </row>
    <row r="14" spans="1:51" ht="1.5" customHeight="1">
      <c r="A14" s="5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68"/>
      <c r="O14" s="56"/>
      <c r="P14" s="56"/>
      <c r="Q14" s="56"/>
      <c r="R14" s="56"/>
      <c r="S14" s="56"/>
      <c r="T14" s="56"/>
      <c r="U14" s="56"/>
      <c r="V14" s="56"/>
      <c r="W14" s="69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6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/>
      <c r="AX14" s="56"/>
      <c r="AY14" s="56"/>
    </row>
    <row r="15" spans="1:51" ht="12.75" customHeight="1">
      <c r="A15" s="57"/>
      <c r="B15" s="74"/>
      <c r="C15" s="24" t="s">
        <v>1</v>
      </c>
      <c r="D15" s="24"/>
      <c r="E15" s="74"/>
      <c r="F15" s="73"/>
      <c r="G15" s="73"/>
      <c r="H15" s="73"/>
      <c r="I15" s="73"/>
      <c r="J15" s="73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5"/>
      <c r="X15" s="74"/>
      <c r="Y15" s="73" t="s">
        <v>3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9"/>
      <c r="AX15" s="56"/>
      <c r="AY15" s="56"/>
    </row>
    <row r="16" spans="1:51" ht="1.5" customHeight="1">
      <c r="A16" s="5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7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2"/>
      <c r="AX16" s="56"/>
      <c r="AY16" s="56"/>
    </row>
    <row r="17" spans="1:51" ht="1.5" customHeight="1">
      <c r="A17" s="5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68"/>
      <c r="O17" s="56"/>
      <c r="P17" s="56"/>
      <c r="Q17" s="56"/>
      <c r="R17" s="56"/>
      <c r="S17" s="56"/>
      <c r="T17" s="56"/>
      <c r="U17" s="56"/>
      <c r="V17" s="56"/>
      <c r="W17" s="69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68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7"/>
      <c r="AX17" s="56"/>
      <c r="AY17" s="56"/>
    </row>
    <row r="18" spans="1:51" ht="12.75" customHeight="1">
      <c r="A18" s="57"/>
      <c r="B18" s="74"/>
      <c r="C18" s="24" t="s">
        <v>10</v>
      </c>
      <c r="D18" s="24"/>
      <c r="E18" s="24"/>
      <c r="F18" s="73"/>
      <c r="G18" s="73"/>
      <c r="H18" s="73"/>
      <c r="I18" s="73"/>
      <c r="J18" s="73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5"/>
      <c r="X18" s="74"/>
      <c r="Y18" s="73" t="s">
        <v>2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9"/>
      <c r="AX18" s="56"/>
      <c r="AY18" s="56"/>
    </row>
    <row r="19" spans="1:51" ht="1.5" customHeight="1">
      <c r="A19" s="5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70"/>
      <c r="X19" s="85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2"/>
      <c r="AX19" s="56"/>
      <c r="AY19" s="56"/>
    </row>
    <row r="20" spans="1:51" ht="1.5" customHeight="1">
      <c r="A20" s="5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8"/>
      <c r="O20" s="56"/>
      <c r="P20" s="56"/>
      <c r="Q20" s="56"/>
      <c r="R20" s="56"/>
      <c r="S20" s="56"/>
      <c r="T20" s="56"/>
      <c r="U20" s="56"/>
      <c r="V20" s="56"/>
      <c r="W20" s="69"/>
      <c r="X20" s="56"/>
      <c r="Y20" s="56"/>
      <c r="Z20" s="56"/>
      <c r="AA20" s="56"/>
      <c r="AB20" s="68"/>
      <c r="AC20" s="56"/>
      <c r="AD20" s="56"/>
      <c r="AE20" s="56"/>
      <c r="AF20" s="56"/>
      <c r="AG20" s="56"/>
      <c r="AH20" s="56"/>
      <c r="AI20" s="68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7"/>
      <c r="AX20" s="56"/>
      <c r="AY20" s="56"/>
    </row>
    <row r="21" spans="1:51" ht="12.75" customHeight="1">
      <c r="A21" s="57"/>
      <c r="B21" s="74"/>
      <c r="C21" s="24" t="s">
        <v>11</v>
      </c>
      <c r="D21" s="24"/>
      <c r="E21" s="24"/>
      <c r="F21" s="24"/>
      <c r="G21" s="119"/>
      <c r="H21" s="119"/>
      <c r="I21" s="119"/>
      <c r="J21" s="73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7"/>
      <c r="X21" s="74"/>
      <c r="Y21" s="24" t="s">
        <v>29</v>
      </c>
      <c r="Z21" s="24"/>
      <c r="AA21" s="24"/>
      <c r="AB21" s="80"/>
      <c r="AC21" s="73"/>
      <c r="AD21" s="73"/>
      <c r="AE21" s="73"/>
      <c r="AF21" s="73"/>
      <c r="AG21" s="73"/>
      <c r="AH21" s="73"/>
      <c r="AI21" s="73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9"/>
      <c r="AX21" s="56"/>
      <c r="AY21" s="56"/>
    </row>
    <row r="22" spans="1:51" ht="1.5" customHeight="1">
      <c r="A22" s="5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7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2"/>
      <c r="AX22" s="56"/>
      <c r="AY22" s="56"/>
    </row>
    <row r="23" spans="1:51" ht="1.5" customHeight="1">
      <c r="A23" s="5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68"/>
      <c r="O23" s="56"/>
      <c r="P23" s="56"/>
      <c r="Q23" s="56"/>
      <c r="R23" s="56"/>
      <c r="S23" s="56"/>
      <c r="T23" s="56"/>
      <c r="U23" s="56"/>
      <c r="V23" s="56"/>
      <c r="W23" s="68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68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7"/>
      <c r="AX23" s="56"/>
      <c r="AY23" s="56"/>
    </row>
    <row r="24" spans="1:51" ht="12.75" customHeight="1">
      <c r="A24" s="57"/>
      <c r="B24" s="74"/>
      <c r="C24" s="24" t="s">
        <v>40</v>
      </c>
      <c r="D24" s="24"/>
      <c r="E24" s="24"/>
      <c r="F24" s="74"/>
      <c r="G24" s="73"/>
      <c r="H24" s="73"/>
      <c r="I24" s="73"/>
      <c r="J24" s="73"/>
      <c r="K24" s="99"/>
      <c r="L24" s="98"/>
      <c r="N24" s="98"/>
      <c r="Q24" s="73"/>
      <c r="R24" s="73"/>
      <c r="S24" s="73"/>
      <c r="T24" s="73"/>
      <c r="U24" s="73"/>
      <c r="V24" s="99"/>
      <c r="W24" s="73"/>
      <c r="X24" s="73"/>
      <c r="Y24" s="73"/>
      <c r="Z24" s="73"/>
      <c r="AA24" s="99"/>
      <c r="AB24" s="73"/>
      <c r="AD24" s="73"/>
      <c r="AF24" s="73"/>
      <c r="AG24" s="73"/>
      <c r="AH24" s="73"/>
      <c r="AI24" s="73"/>
      <c r="AJ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24"/>
      <c r="AX24" s="56"/>
      <c r="AY24" s="56"/>
    </row>
    <row r="25" spans="1:51" ht="1.5" customHeight="1">
      <c r="A25" s="5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2"/>
      <c r="AX25" s="56"/>
      <c r="AY25" s="56"/>
    </row>
    <row r="26" spans="2:49" s="63" customFormat="1" ht="24" customHeight="1">
      <c r="B26" s="103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103"/>
      <c r="X26" s="103"/>
      <c r="Y26" s="104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</row>
    <row r="27" spans="1:50" s="4" customFormat="1" ht="1.5" customHeight="1">
      <c r="A27" s="24"/>
      <c r="B27" s="5"/>
      <c r="C27" s="5"/>
      <c r="D27" s="24"/>
      <c r="E27" s="101"/>
      <c r="F27" s="5"/>
      <c r="G27" s="5"/>
      <c r="H27" s="5"/>
      <c r="I27" s="5"/>
      <c r="J27" s="5"/>
      <c r="K27" s="5"/>
      <c r="L27" s="5"/>
      <c r="M27" s="5"/>
      <c r="N27" s="5"/>
      <c r="O27" s="24"/>
      <c r="P27" s="5"/>
      <c r="Q27" s="5"/>
      <c r="R27" s="5"/>
      <c r="S27" s="24"/>
      <c r="T27" s="26"/>
      <c r="U27" s="26"/>
      <c r="V27" s="5"/>
      <c r="W27" s="27"/>
      <c r="X27" s="5"/>
      <c r="Y27" s="26"/>
      <c r="Z27" s="26"/>
      <c r="AA27" s="100"/>
      <c r="AB27" s="5"/>
      <c r="AC27" s="26"/>
      <c r="AD27" s="26"/>
      <c r="AE27" s="5"/>
      <c r="AF27" s="5"/>
      <c r="AG27" s="5"/>
      <c r="AH27" s="5"/>
      <c r="AI27" s="5"/>
      <c r="AJ27" s="5"/>
      <c r="AK27" s="5"/>
      <c r="AL27" s="5"/>
      <c r="AM27" s="52"/>
      <c r="AN27" s="26"/>
      <c r="AO27" s="5"/>
      <c r="AP27" s="5"/>
      <c r="AQ27" s="5"/>
      <c r="AR27" s="24"/>
      <c r="AS27" s="5"/>
      <c r="AT27" s="5"/>
      <c r="AU27" s="5"/>
      <c r="AV27" s="5"/>
      <c r="AW27" s="88"/>
      <c r="AX27" s="5"/>
    </row>
    <row r="28" spans="1:50" s="8" customFormat="1" ht="12.75" customHeight="1">
      <c r="A28" s="23"/>
      <c r="B28" s="19"/>
      <c r="C28" s="243"/>
      <c r="D28" s="243"/>
      <c r="E28" s="235" t="s">
        <v>53</v>
      </c>
      <c r="F28" s="236"/>
      <c r="G28" s="236"/>
      <c r="H28" s="236"/>
      <c r="I28" s="236"/>
      <c r="J28" s="236"/>
      <c r="K28" s="236"/>
      <c r="L28" s="236"/>
      <c r="M28" s="236"/>
      <c r="N28" s="236"/>
      <c r="O28" s="174"/>
      <c r="P28" s="250">
        <v>2.2</v>
      </c>
      <c r="Q28" s="251"/>
      <c r="R28" s="251"/>
      <c r="S28" s="57"/>
      <c r="T28" s="240">
        <f>C28*P28</f>
        <v>0</v>
      </c>
      <c r="U28" s="241"/>
      <c r="V28" s="241"/>
      <c r="W28" s="242"/>
      <c r="Y28" s="243"/>
      <c r="Z28" s="243"/>
      <c r="AA28" s="235" t="s">
        <v>56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7"/>
      <c r="AN28" s="225">
        <v>1.9</v>
      </c>
      <c r="AO28" s="226"/>
      <c r="AP28" s="226"/>
      <c r="AQ28" s="226"/>
      <c r="AR28" s="24"/>
      <c r="AS28" s="269">
        <f>Y28*AN28</f>
        <v>0</v>
      </c>
      <c r="AT28" s="270"/>
      <c r="AU28" s="270"/>
      <c r="AV28" s="270"/>
      <c r="AW28" s="271"/>
      <c r="AX28" s="11"/>
    </row>
    <row r="29" spans="1:50" s="8" customFormat="1" ht="1.5" customHeight="1">
      <c r="A29" s="23"/>
      <c r="B29" s="28"/>
      <c r="C29" s="28"/>
      <c r="D29" s="42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6"/>
      <c r="P29" s="28"/>
      <c r="Q29" s="29"/>
      <c r="R29" s="29"/>
      <c r="S29" s="45"/>
      <c r="T29" s="89"/>
      <c r="U29" s="89"/>
      <c r="V29" s="89"/>
      <c r="W29" s="141"/>
      <c r="X29" s="28"/>
      <c r="Y29" s="28"/>
      <c r="Z29" s="28"/>
      <c r="AA29" s="202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6"/>
      <c r="AN29" s="28"/>
      <c r="AO29" s="28"/>
      <c r="AP29" s="28"/>
      <c r="AQ29" s="28"/>
      <c r="AR29" s="42"/>
      <c r="AS29" s="151"/>
      <c r="AT29" s="151"/>
      <c r="AU29" s="151"/>
      <c r="AV29" s="151"/>
      <c r="AW29" s="152"/>
      <c r="AX29" s="11"/>
    </row>
    <row r="30" spans="1:50" s="8" customFormat="1" ht="1.5" customHeight="1">
      <c r="A30" s="23"/>
      <c r="B30" s="19"/>
      <c r="C30" s="131"/>
      <c r="D30" s="43"/>
      <c r="E30" s="177"/>
      <c r="F30" s="177"/>
      <c r="G30" s="177"/>
      <c r="H30" s="178"/>
      <c r="I30" s="178"/>
      <c r="J30" s="178"/>
      <c r="K30" s="178"/>
      <c r="L30" s="178"/>
      <c r="M30" s="178"/>
      <c r="N30" s="178"/>
      <c r="O30" s="179"/>
      <c r="P30" s="13"/>
      <c r="Q30" s="9"/>
      <c r="R30" s="9"/>
      <c r="S30" s="49"/>
      <c r="T30" s="92"/>
      <c r="U30" s="92"/>
      <c r="V30" s="93"/>
      <c r="W30" s="94"/>
      <c r="X30" s="19"/>
      <c r="Y30" s="13"/>
      <c r="Z30" s="13"/>
      <c r="AA30" s="191"/>
      <c r="AB30" s="178"/>
      <c r="AC30" s="177"/>
      <c r="AD30" s="177"/>
      <c r="AE30" s="178"/>
      <c r="AF30" s="178"/>
      <c r="AG30" s="178"/>
      <c r="AH30" s="178"/>
      <c r="AI30" s="178"/>
      <c r="AJ30" s="178"/>
      <c r="AK30" s="178"/>
      <c r="AL30" s="178"/>
      <c r="AM30" s="179"/>
      <c r="AN30" s="13"/>
      <c r="AO30" s="19"/>
      <c r="AP30" s="19"/>
      <c r="AQ30" s="19"/>
      <c r="AR30" s="23"/>
      <c r="AS30" s="153"/>
      <c r="AT30" s="153"/>
      <c r="AU30" s="153"/>
      <c r="AV30" s="153"/>
      <c r="AW30" s="154"/>
      <c r="AX30" s="11"/>
    </row>
    <row r="31" spans="1:50" s="8" customFormat="1" ht="12.75" customHeight="1">
      <c r="A31" s="23"/>
      <c r="B31" s="19"/>
      <c r="C31" s="243"/>
      <c r="D31" s="243"/>
      <c r="E31" s="235" t="s">
        <v>54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7"/>
      <c r="P31" s="250">
        <v>1.95</v>
      </c>
      <c r="Q31" s="251"/>
      <c r="R31" s="251"/>
      <c r="S31" s="55"/>
      <c r="T31" s="240">
        <f>C31*P31</f>
        <v>0</v>
      </c>
      <c r="U31" s="241"/>
      <c r="V31" s="241"/>
      <c r="W31" s="242"/>
      <c r="Y31" s="243"/>
      <c r="Z31" s="243"/>
      <c r="AA31" s="235" t="s">
        <v>57</v>
      </c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7"/>
      <c r="AN31" s="225">
        <v>1.9</v>
      </c>
      <c r="AO31" s="226"/>
      <c r="AP31" s="226"/>
      <c r="AQ31" s="226"/>
      <c r="AR31" s="60"/>
      <c r="AS31" s="269">
        <f>Y31*AN31</f>
        <v>0</v>
      </c>
      <c r="AT31" s="270"/>
      <c r="AU31" s="270"/>
      <c r="AV31" s="270"/>
      <c r="AW31" s="271"/>
      <c r="AX31" s="11"/>
    </row>
    <row r="32" spans="1:50" s="8" customFormat="1" ht="1.5" customHeight="1">
      <c r="A32" s="23"/>
      <c r="B32" s="31"/>
      <c r="C32" s="133"/>
      <c r="D32" s="13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P32" s="28"/>
      <c r="Q32" s="29"/>
      <c r="R32" s="29"/>
      <c r="S32" s="45"/>
      <c r="T32" s="89"/>
      <c r="U32" s="89"/>
      <c r="V32" s="90"/>
      <c r="W32" s="91"/>
      <c r="X32" s="31"/>
      <c r="Y32" s="28"/>
      <c r="Z32" s="28"/>
      <c r="AA32" s="263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5"/>
      <c r="AN32" s="28"/>
      <c r="AO32" s="28"/>
      <c r="AP32" s="28"/>
      <c r="AQ32" s="28"/>
      <c r="AR32" s="44"/>
      <c r="AS32" s="155"/>
      <c r="AT32" s="155"/>
      <c r="AU32" s="155"/>
      <c r="AV32" s="155"/>
      <c r="AW32" s="156"/>
      <c r="AX32" s="11"/>
    </row>
    <row r="33" spans="1:56" s="8" customFormat="1" ht="1.5" customHeight="1">
      <c r="A33" s="23"/>
      <c r="B33" s="19"/>
      <c r="C33" s="131"/>
      <c r="D33" s="132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9"/>
      <c r="P33" s="13"/>
      <c r="Q33" s="30"/>
      <c r="R33" s="30"/>
      <c r="S33" s="46"/>
      <c r="T33" s="92"/>
      <c r="U33" s="92"/>
      <c r="V33" s="93"/>
      <c r="W33" s="94"/>
      <c r="X33" s="19"/>
      <c r="Y33" s="13"/>
      <c r="Z33" s="13"/>
      <c r="AA33" s="235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7"/>
      <c r="AN33" s="13"/>
      <c r="AO33" s="13"/>
      <c r="AP33" s="13"/>
      <c r="AQ33" s="13"/>
      <c r="AR33" s="23"/>
      <c r="AS33" s="157"/>
      <c r="AT33" s="157"/>
      <c r="AU33" s="157"/>
      <c r="AV33" s="157"/>
      <c r="AW33" s="158"/>
      <c r="AX33" s="11"/>
      <c r="BD33" s="19"/>
    </row>
    <row r="34" spans="1:50" s="8" customFormat="1" ht="12.75" customHeight="1">
      <c r="A34" s="23"/>
      <c r="B34" s="11"/>
      <c r="C34" s="243"/>
      <c r="D34" s="243"/>
      <c r="E34" s="272" t="s">
        <v>55</v>
      </c>
      <c r="F34" s="273"/>
      <c r="G34" s="273"/>
      <c r="H34" s="273"/>
      <c r="I34" s="273"/>
      <c r="J34" s="273"/>
      <c r="K34" s="273"/>
      <c r="L34" s="273"/>
      <c r="M34" s="273"/>
      <c r="N34" s="273"/>
      <c r="O34" s="174"/>
      <c r="P34" s="250">
        <v>1.55</v>
      </c>
      <c r="Q34" s="251"/>
      <c r="R34" s="251"/>
      <c r="S34" s="55"/>
      <c r="T34" s="240">
        <f>C34*P34</f>
        <v>0</v>
      </c>
      <c r="U34" s="241"/>
      <c r="V34" s="241"/>
      <c r="W34" s="242"/>
      <c r="Y34" s="243"/>
      <c r="Z34" s="243"/>
      <c r="AA34" s="235" t="s">
        <v>58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7"/>
      <c r="AN34" s="225">
        <v>1.9</v>
      </c>
      <c r="AO34" s="226"/>
      <c r="AP34" s="226"/>
      <c r="AQ34" s="226"/>
      <c r="AR34" s="60"/>
      <c r="AS34" s="245">
        <f>Y34*AN34</f>
        <v>0</v>
      </c>
      <c r="AT34" s="246"/>
      <c r="AU34" s="246"/>
      <c r="AV34" s="246"/>
      <c r="AW34" s="247"/>
      <c r="AX34" s="11"/>
    </row>
    <row r="35" spans="1:50" s="8" customFormat="1" ht="1.5" customHeight="1">
      <c r="A35" s="23"/>
      <c r="B35" s="31"/>
      <c r="C35" s="133"/>
      <c r="D35" s="13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6"/>
      <c r="P35" s="28"/>
      <c r="Q35" s="29"/>
      <c r="R35" s="29"/>
      <c r="S35" s="45"/>
      <c r="T35" s="89"/>
      <c r="U35" s="89"/>
      <c r="V35" s="90"/>
      <c r="W35" s="91"/>
      <c r="X35" s="31"/>
      <c r="Y35" s="28"/>
      <c r="Z35" s="28"/>
      <c r="AA35" s="263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5"/>
      <c r="AN35" s="25"/>
      <c r="AO35" s="25"/>
      <c r="AP35" s="25"/>
      <c r="AQ35" s="25"/>
      <c r="AR35" s="41"/>
      <c r="AS35" s="159"/>
      <c r="AT35" s="155"/>
      <c r="AU35" s="155"/>
      <c r="AV35" s="155"/>
      <c r="AW35" s="156"/>
      <c r="AX35" s="11"/>
    </row>
    <row r="36" spans="1:50" s="8" customFormat="1" ht="0.75" customHeight="1">
      <c r="A36" s="110"/>
      <c r="B36" s="109"/>
      <c r="C36" s="131"/>
      <c r="D36" s="13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9"/>
      <c r="P36" s="13"/>
      <c r="Q36" s="30"/>
      <c r="R36" s="30"/>
      <c r="S36" s="46"/>
      <c r="T36" s="92"/>
      <c r="U36" s="92"/>
      <c r="V36" s="93"/>
      <c r="W36" s="94"/>
      <c r="X36" s="109"/>
      <c r="Y36" s="13"/>
      <c r="Z36" s="13"/>
      <c r="AA36" s="191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204"/>
      <c r="AN36" s="108"/>
      <c r="AO36" s="108"/>
      <c r="AP36" s="108"/>
      <c r="AQ36" s="108"/>
      <c r="AR36" s="24"/>
      <c r="AS36" s="160"/>
      <c r="AT36" s="157"/>
      <c r="AU36" s="157"/>
      <c r="AV36" s="157"/>
      <c r="AW36" s="158"/>
      <c r="AX36" s="109"/>
    </row>
    <row r="37" spans="1:50" s="8" customFormat="1" ht="12" customHeight="1">
      <c r="A37" s="110"/>
      <c r="B37" s="109"/>
      <c r="C37" s="243"/>
      <c r="D37" s="243"/>
      <c r="E37" s="180" t="s">
        <v>41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2"/>
      <c r="P37" s="250">
        <v>0.8</v>
      </c>
      <c r="Q37" s="251"/>
      <c r="R37" s="251"/>
      <c r="S37" s="46"/>
      <c r="T37" s="240">
        <f>C37*P37</f>
        <v>0</v>
      </c>
      <c r="U37" s="241"/>
      <c r="V37" s="241"/>
      <c r="W37" s="242"/>
      <c r="X37" s="109"/>
      <c r="Y37" s="243"/>
      <c r="Z37" s="243"/>
      <c r="AA37" s="235" t="s">
        <v>59</v>
      </c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7"/>
      <c r="AN37" s="225">
        <v>1.3</v>
      </c>
      <c r="AO37" s="226"/>
      <c r="AP37" s="226"/>
      <c r="AQ37" s="226"/>
      <c r="AR37" s="24"/>
      <c r="AS37" s="245">
        <f>AN37*Y37</f>
        <v>0</v>
      </c>
      <c r="AT37" s="246"/>
      <c r="AU37" s="246"/>
      <c r="AV37" s="246"/>
      <c r="AW37" s="247"/>
      <c r="AX37" s="109"/>
    </row>
    <row r="38" spans="1:50" s="8" customFormat="1" ht="1.5" customHeight="1">
      <c r="A38" s="110"/>
      <c r="B38" s="109"/>
      <c r="C38" s="131"/>
      <c r="D38" s="132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  <c r="P38" s="28"/>
      <c r="Q38" s="29"/>
      <c r="R38" s="29"/>
      <c r="S38" s="46"/>
      <c r="T38" s="92"/>
      <c r="U38" s="92"/>
      <c r="V38" s="93"/>
      <c r="W38" s="94"/>
      <c r="X38" s="109"/>
      <c r="Y38" s="13"/>
      <c r="Z38" s="13"/>
      <c r="AA38" s="191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204"/>
      <c r="AN38" s="108"/>
      <c r="AO38" s="108"/>
      <c r="AP38" s="108"/>
      <c r="AQ38" s="108"/>
      <c r="AR38" s="24"/>
      <c r="AS38" s="160"/>
      <c r="AT38" s="157"/>
      <c r="AU38" s="157"/>
      <c r="AV38" s="157"/>
      <c r="AW38" s="158"/>
      <c r="AX38" s="109"/>
    </row>
    <row r="39" spans="1:50" s="8" customFormat="1" ht="1.5" customHeight="1">
      <c r="A39" s="110"/>
      <c r="B39" s="105"/>
      <c r="C39" s="135"/>
      <c r="D39" s="13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9"/>
      <c r="P39" s="13"/>
      <c r="Q39" s="30"/>
      <c r="R39" s="30"/>
      <c r="S39" s="125"/>
      <c r="T39" s="142"/>
      <c r="U39" s="142"/>
      <c r="V39" s="143"/>
      <c r="W39" s="144"/>
      <c r="X39" s="106"/>
      <c r="Y39" s="120"/>
      <c r="Z39" s="120"/>
      <c r="AA39" s="205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206"/>
      <c r="AN39" s="126"/>
      <c r="AO39" s="126"/>
      <c r="AP39" s="126"/>
      <c r="AQ39" s="126"/>
      <c r="AR39" s="127"/>
      <c r="AS39" s="161"/>
      <c r="AT39" s="162"/>
      <c r="AU39" s="162"/>
      <c r="AV39" s="162"/>
      <c r="AW39" s="163"/>
      <c r="AX39" s="109"/>
    </row>
    <row r="40" spans="1:50" s="8" customFormat="1" ht="12" customHeight="1">
      <c r="A40" s="110"/>
      <c r="B40" s="109"/>
      <c r="C40" s="243"/>
      <c r="D40" s="243"/>
      <c r="E40" s="183" t="s">
        <v>12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74"/>
      <c r="P40" s="250">
        <v>3.7</v>
      </c>
      <c r="Q40" s="251"/>
      <c r="R40" s="251"/>
      <c r="S40" s="46"/>
      <c r="T40" s="240">
        <f>C40*P40</f>
        <v>0</v>
      </c>
      <c r="U40" s="241"/>
      <c r="V40" s="241"/>
      <c r="W40" s="242"/>
      <c r="X40" s="109"/>
      <c r="Y40" s="243"/>
      <c r="Z40" s="243"/>
      <c r="AA40" s="235" t="s">
        <v>60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7"/>
      <c r="AN40" s="225">
        <v>1.3</v>
      </c>
      <c r="AO40" s="226"/>
      <c r="AP40" s="226"/>
      <c r="AQ40" s="226"/>
      <c r="AR40" s="24"/>
      <c r="AS40" s="245">
        <f>Y40*AN40</f>
        <v>0</v>
      </c>
      <c r="AT40" s="246"/>
      <c r="AU40" s="246"/>
      <c r="AV40" s="246"/>
      <c r="AW40" s="247"/>
      <c r="AX40" s="109"/>
    </row>
    <row r="41" spans="1:50" s="8" customFormat="1" ht="1.5" customHeight="1">
      <c r="A41" s="110"/>
      <c r="B41" s="109"/>
      <c r="C41" s="131"/>
      <c r="D41" s="132"/>
      <c r="E41" s="175"/>
      <c r="F41" s="175"/>
      <c r="G41" s="175"/>
      <c r="H41" s="185"/>
      <c r="I41" s="185"/>
      <c r="J41" s="185"/>
      <c r="K41" s="185"/>
      <c r="L41" s="185"/>
      <c r="M41" s="185"/>
      <c r="N41" s="185"/>
      <c r="O41" s="186"/>
      <c r="P41" s="39"/>
      <c r="Q41" s="77"/>
      <c r="R41" s="77"/>
      <c r="S41" s="46"/>
      <c r="T41" s="92"/>
      <c r="U41" s="92"/>
      <c r="V41" s="93"/>
      <c r="W41" s="94"/>
      <c r="X41" s="109"/>
      <c r="Y41" s="13"/>
      <c r="Z41" s="13"/>
      <c r="AA41" s="191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204"/>
      <c r="AN41" s="108"/>
      <c r="AO41" s="108"/>
      <c r="AP41" s="108"/>
      <c r="AQ41" s="108"/>
      <c r="AR41" s="24"/>
      <c r="AS41" s="160"/>
      <c r="AT41" s="157"/>
      <c r="AU41" s="157"/>
      <c r="AV41" s="157"/>
      <c r="AW41" s="158"/>
      <c r="AX41" s="109"/>
    </row>
    <row r="42" spans="1:50" s="8" customFormat="1" ht="1.5" customHeight="1">
      <c r="A42" s="110"/>
      <c r="B42" s="105"/>
      <c r="C42" s="135"/>
      <c r="D42" s="136"/>
      <c r="E42" s="177"/>
      <c r="F42" s="177"/>
      <c r="G42" s="177"/>
      <c r="H42" s="187"/>
      <c r="I42" s="187"/>
      <c r="J42" s="187"/>
      <c r="K42" s="187"/>
      <c r="L42" s="187"/>
      <c r="M42" s="187"/>
      <c r="N42" s="187"/>
      <c r="O42" s="188"/>
      <c r="P42" s="32"/>
      <c r="Q42" s="33"/>
      <c r="R42" s="33"/>
      <c r="S42" s="125"/>
      <c r="T42" s="142"/>
      <c r="U42" s="142"/>
      <c r="V42" s="143"/>
      <c r="W42" s="144"/>
      <c r="X42" s="106"/>
      <c r="Y42" s="120"/>
      <c r="Z42" s="120"/>
      <c r="AA42" s="205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206"/>
      <c r="AN42" s="126"/>
      <c r="AO42" s="126"/>
      <c r="AP42" s="126"/>
      <c r="AQ42" s="126"/>
      <c r="AR42" s="127"/>
      <c r="AS42" s="161"/>
      <c r="AT42" s="162"/>
      <c r="AU42" s="162"/>
      <c r="AV42" s="162"/>
      <c r="AW42" s="163"/>
      <c r="AX42" s="109"/>
    </row>
    <row r="43" spans="1:50" s="8" customFormat="1" ht="12" customHeight="1">
      <c r="A43" s="110"/>
      <c r="B43" s="109"/>
      <c r="C43" s="243"/>
      <c r="D43" s="243"/>
      <c r="E43" s="183" t="s">
        <v>13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74"/>
      <c r="P43" s="250">
        <v>2.5</v>
      </c>
      <c r="Q43" s="251"/>
      <c r="R43" s="251"/>
      <c r="S43" s="46"/>
      <c r="T43" s="240">
        <f>C43*P43</f>
        <v>0</v>
      </c>
      <c r="U43" s="241"/>
      <c r="V43" s="241"/>
      <c r="W43" s="242"/>
      <c r="X43" s="109"/>
      <c r="Y43" s="243"/>
      <c r="Z43" s="243"/>
      <c r="AA43" s="235" t="s">
        <v>61</v>
      </c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7"/>
      <c r="AN43" s="225">
        <v>1.3</v>
      </c>
      <c r="AO43" s="226"/>
      <c r="AP43" s="226"/>
      <c r="AQ43" s="226"/>
      <c r="AR43" s="24"/>
      <c r="AS43" s="245">
        <f>Y43*AN43</f>
        <v>0</v>
      </c>
      <c r="AT43" s="246"/>
      <c r="AU43" s="246"/>
      <c r="AV43" s="246"/>
      <c r="AW43" s="247"/>
      <c r="AX43" s="109"/>
    </row>
    <row r="44" spans="1:50" s="8" customFormat="1" ht="1.5" customHeight="1">
      <c r="A44" s="110"/>
      <c r="B44" s="109"/>
      <c r="C44" s="131"/>
      <c r="D44" s="132"/>
      <c r="E44" s="189"/>
      <c r="F44" s="189"/>
      <c r="G44" s="175"/>
      <c r="H44" s="190"/>
      <c r="I44" s="190"/>
      <c r="J44" s="190"/>
      <c r="K44" s="190"/>
      <c r="L44" s="190"/>
      <c r="M44" s="190"/>
      <c r="N44" s="190"/>
      <c r="O44" s="186"/>
      <c r="P44" s="39"/>
      <c r="Q44" s="37"/>
      <c r="R44" s="38"/>
      <c r="S44" s="46"/>
      <c r="T44" s="92"/>
      <c r="U44" s="92"/>
      <c r="V44" s="93"/>
      <c r="W44" s="94"/>
      <c r="X44" s="109"/>
      <c r="Y44" s="13"/>
      <c r="Z44" s="13"/>
      <c r="AA44" s="191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204"/>
      <c r="AN44" s="108"/>
      <c r="AO44" s="108"/>
      <c r="AP44" s="108"/>
      <c r="AQ44" s="108"/>
      <c r="AR44" s="24"/>
      <c r="AS44" s="160"/>
      <c r="AT44" s="157"/>
      <c r="AU44" s="157"/>
      <c r="AV44" s="157"/>
      <c r="AW44" s="158"/>
      <c r="AX44" s="109"/>
    </row>
    <row r="45" spans="1:50" s="8" customFormat="1" ht="1.5" customHeight="1">
      <c r="A45" s="23"/>
      <c r="B45" s="105"/>
      <c r="C45" s="135"/>
      <c r="D45" s="136"/>
      <c r="E45" s="177"/>
      <c r="F45" s="177"/>
      <c r="G45" s="177"/>
      <c r="H45" s="178"/>
      <c r="I45" s="178"/>
      <c r="J45" s="178"/>
      <c r="K45" s="178"/>
      <c r="L45" s="178"/>
      <c r="M45" s="178"/>
      <c r="N45" s="178"/>
      <c r="O45" s="179"/>
      <c r="P45" s="13"/>
      <c r="Q45" s="9"/>
      <c r="R45" s="9"/>
      <c r="S45" s="125"/>
      <c r="T45" s="142"/>
      <c r="U45" s="142"/>
      <c r="V45" s="143"/>
      <c r="W45" s="144"/>
      <c r="X45" s="106"/>
      <c r="Y45" s="120"/>
      <c r="Z45" s="120"/>
      <c r="AA45" s="266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8"/>
      <c r="AN45" s="120"/>
      <c r="AO45" s="120"/>
      <c r="AP45" s="120"/>
      <c r="AQ45" s="120"/>
      <c r="AR45" s="107"/>
      <c r="AS45" s="162"/>
      <c r="AT45" s="162"/>
      <c r="AU45" s="162"/>
      <c r="AV45" s="162"/>
      <c r="AW45" s="163"/>
      <c r="AX45" s="11"/>
    </row>
    <row r="46" spans="1:61" s="8" customFormat="1" ht="12.75" customHeight="1">
      <c r="A46" s="23"/>
      <c r="B46" s="11"/>
      <c r="C46" s="243"/>
      <c r="D46" s="243"/>
      <c r="E46" s="191" t="s">
        <v>14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4"/>
      <c r="P46" s="250">
        <v>2</v>
      </c>
      <c r="Q46" s="251"/>
      <c r="R46" s="251"/>
      <c r="S46" s="55"/>
      <c r="T46" s="240">
        <f>C46*P46</f>
        <v>0</v>
      </c>
      <c r="U46" s="241"/>
      <c r="V46" s="241"/>
      <c r="W46" s="242"/>
      <c r="Y46" s="243"/>
      <c r="Z46" s="243"/>
      <c r="AA46" s="235" t="s">
        <v>62</v>
      </c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7"/>
      <c r="AN46" s="225">
        <v>1.45</v>
      </c>
      <c r="AO46" s="226"/>
      <c r="AP46" s="226"/>
      <c r="AQ46" s="226"/>
      <c r="AR46" s="60"/>
      <c r="AS46" s="245">
        <f>Y46*AN46</f>
        <v>0</v>
      </c>
      <c r="AT46" s="246"/>
      <c r="AU46" s="246"/>
      <c r="AV46" s="246"/>
      <c r="AW46" s="247"/>
      <c r="AX46" s="11"/>
      <c r="BI46" s="11"/>
    </row>
    <row r="47" spans="1:50" s="8" customFormat="1" ht="1.5" customHeight="1">
      <c r="A47" s="23"/>
      <c r="B47" s="31"/>
      <c r="C47" s="133"/>
      <c r="D47" s="134"/>
      <c r="E47" s="189"/>
      <c r="F47" s="189"/>
      <c r="G47" s="175"/>
      <c r="H47" s="192"/>
      <c r="I47" s="192"/>
      <c r="J47" s="192"/>
      <c r="K47" s="192"/>
      <c r="L47" s="192"/>
      <c r="M47" s="192"/>
      <c r="N47" s="192"/>
      <c r="O47" s="176"/>
      <c r="P47" s="28"/>
      <c r="Q47" s="37"/>
      <c r="R47" s="37"/>
      <c r="S47" s="45"/>
      <c r="T47" s="89"/>
      <c r="U47" s="89"/>
      <c r="V47" s="90"/>
      <c r="W47" s="91"/>
      <c r="X47" s="31"/>
      <c r="Y47" s="28"/>
      <c r="Z47" s="28"/>
      <c r="AA47" s="263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5"/>
      <c r="AN47" s="28"/>
      <c r="AO47" s="28"/>
      <c r="AP47" s="28"/>
      <c r="AQ47" s="28"/>
      <c r="AR47" s="44"/>
      <c r="AS47" s="155"/>
      <c r="AT47" s="155"/>
      <c r="AU47" s="155"/>
      <c r="AV47" s="155"/>
      <c r="AW47" s="156"/>
      <c r="AX47" s="11"/>
    </row>
    <row r="48" spans="1:51" s="8" customFormat="1" ht="1.5" customHeight="1">
      <c r="A48" s="23"/>
      <c r="B48" s="19"/>
      <c r="C48" s="131"/>
      <c r="D48" s="132"/>
      <c r="E48" s="177"/>
      <c r="F48" s="177"/>
      <c r="G48" s="177"/>
      <c r="H48" s="178"/>
      <c r="I48" s="178"/>
      <c r="J48" s="178"/>
      <c r="K48" s="178"/>
      <c r="L48" s="178"/>
      <c r="M48" s="178"/>
      <c r="N48" s="178"/>
      <c r="O48" s="179"/>
      <c r="P48" s="13"/>
      <c r="Q48" s="9"/>
      <c r="R48" s="9"/>
      <c r="S48" s="46"/>
      <c r="T48" s="92"/>
      <c r="U48" s="92"/>
      <c r="V48" s="93"/>
      <c r="W48" s="94"/>
      <c r="X48" s="19"/>
      <c r="Y48" s="13"/>
      <c r="Z48" s="13"/>
      <c r="AA48" s="235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7"/>
      <c r="AN48" s="13"/>
      <c r="AO48" s="13"/>
      <c r="AP48" s="13"/>
      <c r="AQ48" s="13"/>
      <c r="AR48" s="23"/>
      <c r="AS48" s="157"/>
      <c r="AT48" s="157"/>
      <c r="AU48" s="157"/>
      <c r="AV48" s="157"/>
      <c r="AW48" s="158"/>
      <c r="AX48" s="11"/>
      <c r="AY48" s="11"/>
    </row>
    <row r="49" spans="1:51" s="8" customFormat="1" ht="12.75" customHeight="1">
      <c r="A49" s="23"/>
      <c r="B49" s="11"/>
      <c r="C49" s="243"/>
      <c r="D49" s="243"/>
      <c r="E49" s="191" t="s">
        <v>15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4"/>
      <c r="P49" s="250">
        <v>1.5</v>
      </c>
      <c r="Q49" s="251"/>
      <c r="R49" s="251"/>
      <c r="S49" s="55"/>
      <c r="T49" s="240">
        <f>C49*P49</f>
        <v>0</v>
      </c>
      <c r="U49" s="241"/>
      <c r="V49" s="241"/>
      <c r="W49" s="242"/>
      <c r="Y49" s="243"/>
      <c r="Z49" s="243"/>
      <c r="AA49" s="235" t="s">
        <v>63</v>
      </c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7"/>
      <c r="AN49" s="225">
        <v>1.45</v>
      </c>
      <c r="AO49" s="226"/>
      <c r="AP49" s="226"/>
      <c r="AQ49" s="226"/>
      <c r="AR49" s="60"/>
      <c r="AS49" s="245">
        <f>Y49*AN49</f>
        <v>0</v>
      </c>
      <c r="AT49" s="246"/>
      <c r="AU49" s="246"/>
      <c r="AV49" s="246"/>
      <c r="AW49" s="247"/>
      <c r="AX49" s="11"/>
      <c r="AY49" s="11"/>
    </row>
    <row r="50" spans="1:49" s="11" customFormat="1" ht="1.5" customHeight="1">
      <c r="A50" s="23"/>
      <c r="B50" s="76"/>
      <c r="C50" s="133"/>
      <c r="D50" s="134"/>
      <c r="E50" s="175"/>
      <c r="F50" s="175"/>
      <c r="G50" s="175"/>
      <c r="H50" s="192"/>
      <c r="I50" s="192"/>
      <c r="J50" s="192"/>
      <c r="K50" s="192"/>
      <c r="L50" s="192"/>
      <c r="M50" s="192"/>
      <c r="N50" s="192"/>
      <c r="O50" s="176"/>
      <c r="P50" s="28"/>
      <c r="Q50" s="37"/>
      <c r="R50" s="37"/>
      <c r="S50" s="78"/>
      <c r="T50" s="145"/>
      <c r="U50" s="145"/>
      <c r="V50" s="146"/>
      <c r="W50" s="147"/>
      <c r="X50" s="36"/>
      <c r="Y50" s="39"/>
      <c r="Z50" s="39"/>
      <c r="AA50" s="263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5"/>
      <c r="AN50" s="34"/>
      <c r="AO50" s="39"/>
      <c r="AP50" s="39"/>
      <c r="AQ50" s="39"/>
      <c r="AR50" s="53"/>
      <c r="AS50" s="164"/>
      <c r="AT50" s="165"/>
      <c r="AU50" s="165"/>
      <c r="AV50" s="165"/>
      <c r="AW50" s="166"/>
    </row>
    <row r="51" spans="1:49" s="58" customFormat="1" ht="1.5" customHeight="1">
      <c r="A51" s="23"/>
      <c r="C51" s="131"/>
      <c r="D51" s="132"/>
      <c r="E51" s="177"/>
      <c r="F51" s="177"/>
      <c r="G51" s="177"/>
      <c r="H51" s="178"/>
      <c r="I51" s="178"/>
      <c r="J51" s="178"/>
      <c r="K51" s="178"/>
      <c r="L51" s="178"/>
      <c r="M51" s="178"/>
      <c r="N51" s="178"/>
      <c r="O51" s="179"/>
      <c r="P51" s="13"/>
      <c r="Q51" s="9"/>
      <c r="R51" s="9"/>
      <c r="S51" s="51"/>
      <c r="T51" s="148"/>
      <c r="U51" s="148"/>
      <c r="V51" s="149"/>
      <c r="W51" s="150"/>
      <c r="X51" s="59"/>
      <c r="Y51" s="32"/>
      <c r="Z51" s="32"/>
      <c r="AA51" s="235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7"/>
      <c r="AN51" s="14"/>
      <c r="AO51" s="32"/>
      <c r="AP51" s="32"/>
      <c r="AQ51" s="32"/>
      <c r="AR51" s="54"/>
      <c r="AS51" s="167"/>
      <c r="AT51" s="168"/>
      <c r="AU51" s="168"/>
      <c r="AV51" s="168"/>
      <c r="AW51" s="169"/>
    </row>
    <row r="52" spans="1:50" s="8" customFormat="1" ht="12.75" customHeight="1">
      <c r="A52" s="23"/>
      <c r="B52" s="11"/>
      <c r="C52" s="243"/>
      <c r="D52" s="243"/>
      <c r="E52" s="191" t="s">
        <v>16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4"/>
      <c r="P52" s="250">
        <v>3.45</v>
      </c>
      <c r="Q52" s="251"/>
      <c r="R52" s="251"/>
      <c r="S52" s="55"/>
      <c r="T52" s="240">
        <f>C52*P52</f>
        <v>0</v>
      </c>
      <c r="U52" s="241"/>
      <c r="V52" s="241"/>
      <c r="W52" s="242"/>
      <c r="Y52" s="243"/>
      <c r="Z52" s="243"/>
      <c r="AA52" s="191" t="s">
        <v>64</v>
      </c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204"/>
      <c r="AN52" s="225">
        <v>1.7</v>
      </c>
      <c r="AO52" s="226"/>
      <c r="AP52" s="226"/>
      <c r="AQ52" s="226"/>
      <c r="AR52" s="60"/>
      <c r="AS52" s="245">
        <f>Y52*AN52</f>
        <v>0</v>
      </c>
      <c r="AT52" s="246"/>
      <c r="AU52" s="246"/>
      <c r="AV52" s="246"/>
      <c r="AW52" s="247"/>
      <c r="AX52" s="11"/>
    </row>
    <row r="53" spans="1:49" s="11" customFormat="1" ht="1.5" customHeight="1">
      <c r="A53" s="23"/>
      <c r="B53" s="31"/>
      <c r="C53" s="133"/>
      <c r="D53" s="134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6"/>
      <c r="P53" s="28"/>
      <c r="Q53" s="29"/>
      <c r="R53" s="29"/>
      <c r="S53" s="50"/>
      <c r="T53" s="145"/>
      <c r="U53" s="145"/>
      <c r="V53" s="146"/>
      <c r="W53" s="147"/>
      <c r="X53" s="36"/>
      <c r="Y53" s="39"/>
      <c r="Z53" s="39"/>
      <c r="AA53" s="210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211"/>
      <c r="AN53" s="34"/>
      <c r="AO53" s="39"/>
      <c r="AP53" s="39"/>
      <c r="AQ53" s="39"/>
      <c r="AR53" s="53"/>
      <c r="AS53" s="164"/>
      <c r="AT53" s="165"/>
      <c r="AU53" s="165"/>
      <c r="AV53" s="165"/>
      <c r="AW53" s="166"/>
    </row>
    <row r="54" spans="1:49" s="11" customFormat="1" ht="1.5" customHeight="1">
      <c r="A54" s="23"/>
      <c r="B54" s="19"/>
      <c r="C54" s="131"/>
      <c r="D54" s="132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9"/>
      <c r="P54" s="13"/>
      <c r="Q54" s="30"/>
      <c r="R54" s="30"/>
      <c r="S54" s="49"/>
      <c r="T54" s="92"/>
      <c r="U54" s="92"/>
      <c r="V54" s="93"/>
      <c r="W54" s="94"/>
      <c r="Y54" s="13"/>
      <c r="Z54" s="13"/>
      <c r="AA54" s="205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206"/>
      <c r="AN54" s="14"/>
      <c r="AO54" s="13"/>
      <c r="AP54" s="13"/>
      <c r="AQ54" s="13"/>
      <c r="AR54" s="54"/>
      <c r="AS54" s="167"/>
      <c r="AT54" s="157"/>
      <c r="AU54" s="157"/>
      <c r="AV54" s="157"/>
      <c r="AW54" s="169"/>
    </row>
    <row r="55" spans="1:50" s="8" customFormat="1" ht="12.75" customHeight="1">
      <c r="A55" s="23"/>
      <c r="B55" s="19"/>
      <c r="C55" s="243"/>
      <c r="D55" s="243"/>
      <c r="E55" s="191" t="s">
        <v>17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4"/>
      <c r="P55" s="250">
        <v>3.45</v>
      </c>
      <c r="Q55" s="251"/>
      <c r="R55" s="251"/>
      <c r="S55" s="55"/>
      <c r="T55" s="240">
        <f>C55*P55</f>
        <v>0</v>
      </c>
      <c r="U55" s="241"/>
      <c r="V55" s="241"/>
      <c r="W55" s="242"/>
      <c r="Y55" s="243"/>
      <c r="Z55" s="243"/>
      <c r="AA55" s="191" t="s">
        <v>65</v>
      </c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204"/>
      <c r="AN55" s="225">
        <v>1.7</v>
      </c>
      <c r="AO55" s="226"/>
      <c r="AP55" s="226"/>
      <c r="AQ55" s="226"/>
      <c r="AR55" s="60"/>
      <c r="AS55" s="245">
        <f>Y55*AN55</f>
        <v>0</v>
      </c>
      <c r="AT55" s="246"/>
      <c r="AU55" s="246"/>
      <c r="AV55" s="246"/>
      <c r="AW55" s="247"/>
      <c r="AX55" s="11"/>
    </row>
    <row r="56" spans="1:49" s="11" customFormat="1" ht="1.5" customHeight="1">
      <c r="A56" s="23"/>
      <c r="B56" s="31"/>
      <c r="C56" s="133"/>
      <c r="D56" s="42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6"/>
      <c r="P56" s="28"/>
      <c r="Q56" s="29"/>
      <c r="R56" s="29"/>
      <c r="S56" s="48"/>
      <c r="T56" s="89"/>
      <c r="U56" s="89"/>
      <c r="V56" s="90"/>
      <c r="W56" s="91"/>
      <c r="X56" s="31"/>
      <c r="Y56" s="28"/>
      <c r="Z56" s="28"/>
      <c r="AA56" s="210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211"/>
      <c r="AN56" s="34"/>
      <c r="AO56" s="28"/>
      <c r="AP56" s="28"/>
      <c r="AQ56" s="28"/>
      <c r="AR56" s="53"/>
      <c r="AS56" s="164"/>
      <c r="AT56" s="155"/>
      <c r="AU56" s="155"/>
      <c r="AV56" s="155"/>
      <c r="AW56" s="166"/>
    </row>
    <row r="57" spans="1:49" s="11" customFormat="1" ht="1.5" customHeight="1">
      <c r="A57" s="23"/>
      <c r="B57" s="19"/>
      <c r="C57" s="131"/>
      <c r="D57" s="132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9"/>
      <c r="P57" s="13"/>
      <c r="Q57" s="30"/>
      <c r="R57" s="30"/>
      <c r="S57" s="49"/>
      <c r="T57" s="92"/>
      <c r="U57" s="92"/>
      <c r="V57" s="93"/>
      <c r="W57" s="94"/>
      <c r="X57" s="19"/>
      <c r="Y57" s="13"/>
      <c r="Z57" s="13"/>
      <c r="AA57" s="205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206"/>
      <c r="AN57" s="14"/>
      <c r="AO57" s="13"/>
      <c r="AP57" s="13"/>
      <c r="AQ57" s="13"/>
      <c r="AR57" s="54"/>
      <c r="AS57" s="167"/>
      <c r="AT57" s="157"/>
      <c r="AU57" s="157"/>
      <c r="AV57" s="157"/>
      <c r="AW57" s="169"/>
    </row>
    <row r="58" spans="1:50" s="8" customFormat="1" ht="12.75" customHeight="1">
      <c r="A58" s="23"/>
      <c r="B58" s="19"/>
      <c r="C58" s="243"/>
      <c r="D58" s="243"/>
      <c r="E58" s="191" t="s">
        <v>18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4"/>
      <c r="P58" s="250">
        <v>1.2</v>
      </c>
      <c r="Q58" s="251"/>
      <c r="R58" s="251"/>
      <c r="S58" s="55"/>
      <c r="T58" s="240">
        <f>C58*P58</f>
        <v>0</v>
      </c>
      <c r="U58" s="241"/>
      <c r="V58" s="241"/>
      <c r="W58" s="242"/>
      <c r="Y58" s="243"/>
      <c r="Z58" s="243"/>
      <c r="AA58" s="191" t="s">
        <v>66</v>
      </c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204"/>
      <c r="AN58" s="225">
        <v>1.7</v>
      </c>
      <c r="AO58" s="226"/>
      <c r="AP58" s="226"/>
      <c r="AQ58" s="226"/>
      <c r="AR58" s="60"/>
      <c r="AS58" s="245">
        <f>Y58*AN58</f>
        <v>0</v>
      </c>
      <c r="AT58" s="246"/>
      <c r="AU58" s="246"/>
      <c r="AV58" s="246"/>
      <c r="AW58" s="247"/>
      <c r="AX58" s="11"/>
    </row>
    <row r="59" spans="1:49" s="11" customFormat="1" ht="1.5" customHeight="1">
      <c r="A59" s="23"/>
      <c r="B59" s="31"/>
      <c r="C59" s="133"/>
      <c r="D59" s="134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6"/>
      <c r="P59" s="278"/>
      <c r="Q59" s="279"/>
      <c r="R59" s="279"/>
      <c r="S59" s="48"/>
      <c r="T59" s="89"/>
      <c r="U59" s="89"/>
      <c r="V59" s="90"/>
      <c r="W59" s="91"/>
      <c r="X59" s="31"/>
      <c r="Y59" s="28"/>
      <c r="Z59" s="28"/>
      <c r="AA59" s="210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211"/>
      <c r="AN59" s="34"/>
      <c r="AO59" s="28"/>
      <c r="AP59" s="28"/>
      <c r="AQ59" s="28"/>
      <c r="AR59" s="53"/>
      <c r="AS59" s="164"/>
      <c r="AT59" s="155"/>
      <c r="AU59" s="155"/>
      <c r="AV59" s="155"/>
      <c r="AW59" s="166"/>
    </row>
    <row r="60" spans="1:49" s="11" customFormat="1" ht="1.5" customHeight="1">
      <c r="A60" s="23"/>
      <c r="B60" s="19"/>
      <c r="C60" s="131"/>
      <c r="D60" s="132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9"/>
      <c r="P60" s="13"/>
      <c r="Q60" s="13"/>
      <c r="R60" s="13"/>
      <c r="S60" s="49"/>
      <c r="T60" s="92"/>
      <c r="U60" s="92"/>
      <c r="V60" s="93"/>
      <c r="W60" s="94"/>
      <c r="X60" s="19"/>
      <c r="Y60" s="13"/>
      <c r="Z60" s="13"/>
      <c r="AA60" s="205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206"/>
      <c r="AN60" s="14"/>
      <c r="AO60" s="13"/>
      <c r="AP60" s="13"/>
      <c r="AQ60" s="13"/>
      <c r="AR60" s="54"/>
      <c r="AS60" s="167"/>
      <c r="AT60" s="157"/>
      <c r="AU60" s="157"/>
      <c r="AV60" s="157"/>
      <c r="AW60" s="169"/>
    </row>
    <row r="61" spans="1:50" s="8" customFormat="1" ht="12.75" customHeight="1">
      <c r="A61" s="23"/>
      <c r="B61" s="11"/>
      <c r="C61" s="243"/>
      <c r="D61" s="243"/>
      <c r="E61" s="191" t="s">
        <v>42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4"/>
      <c r="P61" s="250">
        <v>1.3</v>
      </c>
      <c r="Q61" s="251"/>
      <c r="R61" s="251"/>
      <c r="S61" s="55"/>
      <c r="T61" s="240">
        <f>C61*P61</f>
        <v>0</v>
      </c>
      <c r="U61" s="241"/>
      <c r="V61" s="241"/>
      <c r="W61" s="242"/>
      <c r="Y61" s="243"/>
      <c r="Z61" s="243"/>
      <c r="AA61" s="191" t="s">
        <v>77</v>
      </c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204"/>
      <c r="AN61" s="225">
        <v>1.85</v>
      </c>
      <c r="AO61" s="226"/>
      <c r="AP61" s="226"/>
      <c r="AQ61" s="226"/>
      <c r="AR61" s="60"/>
      <c r="AS61" s="245">
        <f>Y61*AN61</f>
        <v>0</v>
      </c>
      <c r="AT61" s="246"/>
      <c r="AU61" s="246"/>
      <c r="AV61" s="246"/>
      <c r="AW61" s="247"/>
      <c r="AX61" s="11"/>
    </row>
    <row r="62" spans="1:49" s="11" customFormat="1" ht="1.5" customHeight="1">
      <c r="A62" s="23"/>
      <c r="B62" s="31"/>
      <c r="C62" s="133"/>
      <c r="D62" s="134"/>
      <c r="E62" s="175"/>
      <c r="F62" s="175"/>
      <c r="G62" s="175"/>
      <c r="H62" s="192"/>
      <c r="I62" s="192"/>
      <c r="J62" s="192"/>
      <c r="K62" s="192"/>
      <c r="L62" s="192"/>
      <c r="M62" s="192"/>
      <c r="N62" s="192"/>
      <c r="O62" s="176"/>
      <c r="P62" s="28"/>
      <c r="Q62" s="112"/>
      <c r="R62" s="112"/>
      <c r="S62" s="45"/>
      <c r="T62" s="89"/>
      <c r="U62" s="89"/>
      <c r="V62" s="90"/>
      <c r="W62" s="91"/>
      <c r="X62" s="31"/>
      <c r="Y62" s="28"/>
      <c r="Z62" s="28"/>
      <c r="AA62" s="210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211"/>
      <c r="AN62" s="34"/>
      <c r="AO62" s="28"/>
      <c r="AP62" s="28"/>
      <c r="AQ62" s="28"/>
      <c r="AR62" s="53"/>
      <c r="AS62" s="164"/>
      <c r="AT62" s="155"/>
      <c r="AU62" s="155"/>
      <c r="AV62" s="155"/>
      <c r="AW62" s="166"/>
    </row>
    <row r="63" spans="1:49" s="11" customFormat="1" ht="1.5" customHeight="1">
      <c r="A63" s="23"/>
      <c r="B63" s="19"/>
      <c r="C63" s="131"/>
      <c r="D63" s="132"/>
      <c r="E63" s="177"/>
      <c r="F63" s="177"/>
      <c r="G63" s="177"/>
      <c r="H63" s="178"/>
      <c r="I63" s="178"/>
      <c r="J63" s="178"/>
      <c r="K63" s="178"/>
      <c r="L63" s="178"/>
      <c r="M63" s="178"/>
      <c r="N63" s="178"/>
      <c r="O63" s="179"/>
      <c r="P63" s="13"/>
      <c r="Q63" s="109"/>
      <c r="R63" s="109"/>
      <c r="S63" s="46"/>
      <c r="T63" s="92"/>
      <c r="U63" s="92"/>
      <c r="V63" s="93"/>
      <c r="W63" s="94"/>
      <c r="X63" s="19"/>
      <c r="Y63" s="13"/>
      <c r="Z63" s="13"/>
      <c r="AA63" s="205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206"/>
      <c r="AN63" s="14"/>
      <c r="AO63" s="13"/>
      <c r="AP63" s="13"/>
      <c r="AQ63" s="13"/>
      <c r="AR63" s="54"/>
      <c r="AS63" s="167"/>
      <c r="AT63" s="157"/>
      <c r="AU63" s="157"/>
      <c r="AV63" s="157"/>
      <c r="AW63" s="169"/>
    </row>
    <row r="64" spans="1:50" s="8" customFormat="1" ht="12.75" customHeight="1">
      <c r="A64" s="23"/>
      <c r="B64" s="19"/>
      <c r="C64" s="243"/>
      <c r="D64" s="243"/>
      <c r="E64" s="191" t="s">
        <v>43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4"/>
      <c r="P64" s="250">
        <v>1.2</v>
      </c>
      <c r="Q64" s="251"/>
      <c r="R64" s="251"/>
      <c r="S64" s="47"/>
      <c r="T64" s="250">
        <f>C64*P64</f>
        <v>0</v>
      </c>
      <c r="U64" s="251"/>
      <c r="V64" s="251"/>
      <c r="W64" s="253"/>
      <c r="X64" s="17"/>
      <c r="Y64" s="243"/>
      <c r="Z64" s="243"/>
      <c r="AA64" s="191" t="s">
        <v>67</v>
      </c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204"/>
      <c r="AN64" s="225">
        <v>1.55</v>
      </c>
      <c r="AO64" s="226"/>
      <c r="AP64" s="226"/>
      <c r="AQ64" s="226"/>
      <c r="AR64" s="60"/>
      <c r="AS64" s="245">
        <f>Y64*AN64</f>
        <v>0</v>
      </c>
      <c r="AT64" s="246"/>
      <c r="AU64" s="246"/>
      <c r="AV64" s="246"/>
      <c r="AW64" s="247"/>
      <c r="AX64" s="11"/>
    </row>
    <row r="65" spans="1:49" s="11" customFormat="1" ht="1.5" customHeight="1">
      <c r="A65" s="23"/>
      <c r="B65" s="31"/>
      <c r="C65" s="133"/>
      <c r="D65" s="134"/>
      <c r="E65" s="175"/>
      <c r="F65" s="175"/>
      <c r="G65" s="193"/>
      <c r="H65" s="194"/>
      <c r="I65" s="194"/>
      <c r="J65" s="194"/>
      <c r="K65" s="194"/>
      <c r="L65" s="194"/>
      <c r="M65" s="194"/>
      <c r="N65" s="194"/>
      <c r="O65" s="176"/>
      <c r="P65" s="28"/>
      <c r="Q65" s="112"/>
      <c r="R65" s="112"/>
      <c r="S65" s="45"/>
      <c r="T65" s="89"/>
      <c r="U65" s="89"/>
      <c r="V65" s="90"/>
      <c r="W65" s="91"/>
      <c r="X65" s="86"/>
      <c r="Y65" s="28"/>
      <c r="Z65" s="28"/>
      <c r="AA65" s="210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11"/>
      <c r="AN65" s="34"/>
      <c r="AO65" s="28"/>
      <c r="AP65" s="28"/>
      <c r="AQ65" s="28"/>
      <c r="AR65" s="53"/>
      <c r="AS65" s="164"/>
      <c r="AT65" s="155"/>
      <c r="AU65" s="155"/>
      <c r="AV65" s="155"/>
      <c r="AW65" s="166"/>
    </row>
    <row r="66" spans="1:49" s="11" customFormat="1" ht="1.5" customHeight="1">
      <c r="A66" s="23"/>
      <c r="B66" s="19"/>
      <c r="C66" s="131"/>
      <c r="D66" s="132"/>
      <c r="E66" s="177"/>
      <c r="F66" s="177"/>
      <c r="G66" s="195"/>
      <c r="H66" s="196"/>
      <c r="I66" s="196"/>
      <c r="J66" s="196"/>
      <c r="K66" s="196"/>
      <c r="L66" s="196"/>
      <c r="M66" s="196"/>
      <c r="N66" s="196"/>
      <c r="O66" s="179"/>
      <c r="P66" s="13"/>
      <c r="Q66" s="109"/>
      <c r="R66" s="109"/>
      <c r="S66" s="46"/>
      <c r="T66" s="92"/>
      <c r="U66" s="92"/>
      <c r="V66" s="93"/>
      <c r="W66" s="94"/>
      <c r="X66" s="19"/>
      <c r="Y66" s="13"/>
      <c r="Z66" s="13"/>
      <c r="AA66" s="207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9"/>
      <c r="AN66" s="14"/>
      <c r="AO66" s="13"/>
      <c r="AP66" s="13"/>
      <c r="AQ66" s="13"/>
      <c r="AR66" s="54"/>
      <c r="AS66" s="167"/>
      <c r="AT66" s="157"/>
      <c r="AU66" s="157"/>
      <c r="AV66" s="157"/>
      <c r="AW66" s="169"/>
    </row>
    <row r="67" spans="1:50" s="8" customFormat="1" ht="12.75" customHeight="1">
      <c r="A67" s="23"/>
      <c r="B67" s="19"/>
      <c r="C67" s="243"/>
      <c r="D67" s="243"/>
      <c r="E67" s="191" t="s">
        <v>44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4"/>
      <c r="P67" s="250">
        <v>1.25</v>
      </c>
      <c r="Q67" s="251"/>
      <c r="R67" s="251"/>
      <c r="S67" s="55"/>
      <c r="T67" s="240">
        <f>C67*P67</f>
        <v>0</v>
      </c>
      <c r="U67" s="241"/>
      <c r="V67" s="241"/>
      <c r="W67" s="242"/>
      <c r="Y67" s="243"/>
      <c r="Z67" s="243"/>
      <c r="AA67" s="191" t="s">
        <v>68</v>
      </c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204"/>
      <c r="AN67" s="225">
        <v>1.5</v>
      </c>
      <c r="AO67" s="226"/>
      <c r="AP67" s="226"/>
      <c r="AQ67" s="226"/>
      <c r="AR67" s="60"/>
      <c r="AS67" s="245">
        <f>Y67*AN67</f>
        <v>0</v>
      </c>
      <c r="AT67" s="246"/>
      <c r="AU67" s="246"/>
      <c r="AV67" s="246"/>
      <c r="AW67" s="247"/>
      <c r="AX67" s="11"/>
    </row>
    <row r="68" spans="1:49" s="11" customFormat="1" ht="1.5" customHeight="1">
      <c r="A68" s="23"/>
      <c r="B68" s="31"/>
      <c r="C68" s="133"/>
      <c r="D68" s="134"/>
      <c r="E68" s="175"/>
      <c r="F68" s="175"/>
      <c r="G68" s="175"/>
      <c r="H68" s="192"/>
      <c r="I68" s="192"/>
      <c r="J68" s="192"/>
      <c r="K68" s="192"/>
      <c r="L68" s="192"/>
      <c r="M68" s="192"/>
      <c r="N68" s="192"/>
      <c r="O68" s="176"/>
      <c r="P68" s="112"/>
      <c r="Q68" s="112"/>
      <c r="R68" s="112"/>
      <c r="S68" s="42"/>
      <c r="T68" s="89"/>
      <c r="U68" s="89"/>
      <c r="V68" s="90"/>
      <c r="W68" s="91"/>
      <c r="X68" s="31"/>
      <c r="Y68" s="28"/>
      <c r="Z68" s="28"/>
      <c r="AA68" s="210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11"/>
      <c r="AN68" s="225"/>
      <c r="AO68" s="226"/>
      <c r="AP68" s="13"/>
      <c r="AQ68" s="28"/>
      <c r="AR68" s="53"/>
      <c r="AS68" s="164"/>
      <c r="AT68" s="155"/>
      <c r="AU68" s="155"/>
      <c r="AV68" s="155"/>
      <c r="AW68" s="166"/>
    </row>
    <row r="69" spans="1:49" s="11" customFormat="1" ht="1.5" customHeight="1">
      <c r="A69" s="23"/>
      <c r="B69" s="19"/>
      <c r="C69" s="131"/>
      <c r="D69" s="132"/>
      <c r="E69" s="177"/>
      <c r="F69" s="177"/>
      <c r="G69" s="195"/>
      <c r="H69" s="196"/>
      <c r="I69" s="196"/>
      <c r="J69" s="196"/>
      <c r="K69" s="196"/>
      <c r="L69" s="196"/>
      <c r="M69" s="196"/>
      <c r="N69" s="196"/>
      <c r="O69" s="179"/>
      <c r="P69" s="13"/>
      <c r="Q69" s="109"/>
      <c r="R69" s="109"/>
      <c r="S69" s="43"/>
      <c r="T69" s="92"/>
      <c r="U69" s="92"/>
      <c r="V69" s="93"/>
      <c r="W69" s="94"/>
      <c r="X69" s="19"/>
      <c r="Y69" s="13"/>
      <c r="Z69" s="13"/>
      <c r="AA69" s="207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9"/>
      <c r="AN69" s="227"/>
      <c r="AO69" s="228"/>
      <c r="AP69" s="120"/>
      <c r="AQ69" s="13"/>
      <c r="AR69" s="54"/>
      <c r="AS69" s="167"/>
      <c r="AT69" s="157"/>
      <c r="AU69" s="157"/>
      <c r="AV69" s="157"/>
      <c r="AW69" s="169"/>
    </row>
    <row r="70" spans="1:50" s="8" customFormat="1" ht="12.75" customHeight="1">
      <c r="A70" s="23"/>
      <c r="B70" s="19"/>
      <c r="C70" s="243"/>
      <c r="D70" s="243"/>
      <c r="E70" s="191" t="s">
        <v>45</v>
      </c>
      <c r="F70" s="178"/>
      <c r="G70" s="178"/>
      <c r="H70" s="178"/>
      <c r="I70" s="178"/>
      <c r="J70" s="178"/>
      <c r="K70" s="178"/>
      <c r="L70" s="178"/>
      <c r="M70" s="178"/>
      <c r="N70" s="178"/>
      <c r="O70" s="174"/>
      <c r="P70" s="250">
        <v>1.25</v>
      </c>
      <c r="Q70" s="251"/>
      <c r="R70" s="251"/>
      <c r="S70" s="75"/>
      <c r="T70" s="240">
        <f>C70*P70</f>
        <v>0</v>
      </c>
      <c r="U70" s="241"/>
      <c r="V70" s="241"/>
      <c r="W70" s="242"/>
      <c r="Y70" s="243"/>
      <c r="Z70" s="243"/>
      <c r="AA70" s="191" t="s">
        <v>78</v>
      </c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204"/>
      <c r="AN70" s="225">
        <v>1.85</v>
      </c>
      <c r="AO70" s="226"/>
      <c r="AP70" s="226"/>
      <c r="AQ70" s="226"/>
      <c r="AR70" s="60"/>
      <c r="AS70" s="245">
        <f>Y70*AN70</f>
        <v>0</v>
      </c>
      <c r="AT70" s="246"/>
      <c r="AU70" s="246"/>
      <c r="AV70" s="246"/>
      <c r="AW70" s="247"/>
      <c r="AX70" s="11"/>
    </row>
    <row r="71" spans="1:49" s="11" customFormat="1" ht="1.5" customHeight="1">
      <c r="A71" s="23"/>
      <c r="B71" s="31"/>
      <c r="C71" s="40"/>
      <c r="D71" s="71"/>
      <c r="E71" s="175"/>
      <c r="F71" s="175"/>
      <c r="G71" s="175"/>
      <c r="H71" s="192"/>
      <c r="I71" s="192"/>
      <c r="J71" s="192"/>
      <c r="K71" s="192"/>
      <c r="L71" s="192"/>
      <c r="M71" s="192"/>
      <c r="N71" s="192"/>
      <c r="O71" s="176"/>
      <c r="P71" s="112"/>
      <c r="Q71" s="112"/>
      <c r="R71" s="112"/>
      <c r="S71" s="44"/>
      <c r="T71" s="89"/>
      <c r="U71" s="89"/>
      <c r="V71" s="90"/>
      <c r="W71" s="91"/>
      <c r="X71" s="31"/>
      <c r="Y71" s="28"/>
      <c r="Z71" s="28"/>
      <c r="AA71" s="210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4"/>
      <c r="AN71" s="225"/>
      <c r="AO71" s="226"/>
      <c r="AP71" s="13"/>
      <c r="AQ71" s="13"/>
      <c r="AR71" s="53"/>
      <c r="AS71" s="164"/>
      <c r="AT71" s="155"/>
      <c r="AU71" s="155"/>
      <c r="AV71" s="155"/>
      <c r="AW71" s="166"/>
    </row>
    <row r="72" spans="1:49" s="11" customFormat="1" ht="1.5" customHeight="1">
      <c r="A72" s="23"/>
      <c r="B72" s="19"/>
      <c r="C72" s="131"/>
      <c r="D72" s="132"/>
      <c r="E72" s="177"/>
      <c r="F72" s="177"/>
      <c r="G72" s="195"/>
      <c r="H72" s="196"/>
      <c r="I72" s="196"/>
      <c r="J72" s="196"/>
      <c r="K72" s="196"/>
      <c r="L72" s="196"/>
      <c r="M72" s="196"/>
      <c r="N72" s="196"/>
      <c r="O72" s="179"/>
      <c r="P72" s="13"/>
      <c r="Q72" s="109"/>
      <c r="R72" s="109"/>
      <c r="S72" s="23"/>
      <c r="T72" s="92"/>
      <c r="U72" s="92"/>
      <c r="V72" s="93"/>
      <c r="W72" s="94"/>
      <c r="X72" s="19"/>
      <c r="Y72" s="13"/>
      <c r="Z72" s="13"/>
      <c r="AA72" s="191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209"/>
      <c r="AN72" s="227"/>
      <c r="AO72" s="228"/>
      <c r="AP72" s="120"/>
      <c r="AQ72" s="120"/>
      <c r="AR72" s="54"/>
      <c r="AS72" s="167"/>
      <c r="AT72" s="157"/>
      <c r="AU72" s="157"/>
      <c r="AV72" s="157"/>
      <c r="AW72" s="169"/>
    </row>
    <row r="73" spans="1:50" s="8" customFormat="1" ht="12.75" customHeight="1">
      <c r="A73" s="23"/>
      <c r="B73" s="19"/>
      <c r="C73" s="243"/>
      <c r="D73" s="243"/>
      <c r="E73" s="191" t="s">
        <v>46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4"/>
      <c r="P73" s="250">
        <v>1.9</v>
      </c>
      <c r="Q73" s="251"/>
      <c r="R73" s="251"/>
      <c r="S73" s="55"/>
      <c r="T73" s="240">
        <f>C73*P73</f>
        <v>0</v>
      </c>
      <c r="U73" s="241"/>
      <c r="V73" s="241"/>
      <c r="W73" s="242"/>
      <c r="Y73" s="243"/>
      <c r="Z73" s="243"/>
      <c r="AA73" s="191" t="s">
        <v>52</v>
      </c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204"/>
      <c r="AN73" s="225">
        <v>1.85</v>
      </c>
      <c r="AO73" s="226"/>
      <c r="AP73" s="226"/>
      <c r="AQ73" s="226"/>
      <c r="AR73" s="60"/>
      <c r="AS73" s="245">
        <f>Y73*AN73</f>
        <v>0</v>
      </c>
      <c r="AT73" s="246"/>
      <c r="AU73" s="246"/>
      <c r="AV73" s="246"/>
      <c r="AW73" s="247"/>
      <c r="AX73" s="11"/>
    </row>
    <row r="74" spans="1:49" s="11" customFormat="1" ht="1.5" customHeight="1">
      <c r="A74" s="23"/>
      <c r="B74" s="31"/>
      <c r="C74" s="133"/>
      <c r="D74" s="134"/>
      <c r="E74" s="175"/>
      <c r="F74" s="175"/>
      <c r="G74" s="175"/>
      <c r="H74" s="192"/>
      <c r="I74" s="192"/>
      <c r="J74" s="192"/>
      <c r="K74" s="192"/>
      <c r="L74" s="192"/>
      <c r="M74" s="192"/>
      <c r="N74" s="192"/>
      <c r="O74" s="176"/>
      <c r="P74" s="112"/>
      <c r="Q74" s="112"/>
      <c r="R74" s="112"/>
      <c r="S74" s="44"/>
      <c r="T74" s="89"/>
      <c r="U74" s="89"/>
      <c r="V74" s="90"/>
      <c r="W74" s="91"/>
      <c r="X74" s="31"/>
      <c r="Y74" s="28"/>
      <c r="Z74" s="28"/>
      <c r="AA74" s="210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4"/>
      <c r="AN74" s="225"/>
      <c r="AO74" s="226"/>
      <c r="AP74" s="13"/>
      <c r="AQ74" s="13"/>
      <c r="AR74" s="53"/>
      <c r="AS74" s="164"/>
      <c r="AT74" s="155"/>
      <c r="AU74" s="155"/>
      <c r="AV74" s="155"/>
      <c r="AW74" s="166"/>
    </row>
    <row r="75" spans="1:49" s="11" customFormat="1" ht="1.5" customHeight="1">
      <c r="A75" s="23"/>
      <c r="B75" s="19"/>
      <c r="C75" s="131"/>
      <c r="D75" s="132"/>
      <c r="E75" s="177"/>
      <c r="F75" s="177"/>
      <c r="G75" s="195"/>
      <c r="H75" s="196"/>
      <c r="I75" s="196"/>
      <c r="J75" s="196"/>
      <c r="K75" s="196"/>
      <c r="L75" s="196"/>
      <c r="M75" s="196"/>
      <c r="N75" s="196"/>
      <c r="O75" s="179"/>
      <c r="P75" s="13"/>
      <c r="Q75" s="109"/>
      <c r="R75" s="109"/>
      <c r="S75" s="23"/>
      <c r="T75" s="92"/>
      <c r="U75" s="92"/>
      <c r="V75" s="93"/>
      <c r="W75" s="94"/>
      <c r="X75" s="19"/>
      <c r="Y75" s="13"/>
      <c r="Z75" s="13"/>
      <c r="AA75" s="191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209"/>
      <c r="AN75" s="227"/>
      <c r="AO75" s="228"/>
      <c r="AP75" s="120"/>
      <c r="AQ75" s="120"/>
      <c r="AR75" s="54"/>
      <c r="AS75" s="167"/>
      <c r="AT75" s="157"/>
      <c r="AU75" s="157"/>
      <c r="AV75" s="157"/>
      <c r="AW75" s="169"/>
    </row>
    <row r="76" spans="1:50" s="8" customFormat="1" ht="12.75" customHeight="1">
      <c r="A76" s="23"/>
      <c r="B76" s="19"/>
      <c r="C76" s="243"/>
      <c r="D76" s="243"/>
      <c r="E76" s="235" t="s">
        <v>47</v>
      </c>
      <c r="F76" s="236"/>
      <c r="G76" s="236"/>
      <c r="H76" s="236"/>
      <c r="I76" s="236"/>
      <c r="J76" s="236"/>
      <c r="K76" s="236"/>
      <c r="L76" s="236"/>
      <c r="M76" s="236"/>
      <c r="N76" s="236"/>
      <c r="O76" s="174"/>
      <c r="P76" s="250">
        <v>2.5</v>
      </c>
      <c r="Q76" s="251"/>
      <c r="R76" s="251"/>
      <c r="S76" s="55"/>
      <c r="T76" s="240">
        <f>C76*P76</f>
        <v>0</v>
      </c>
      <c r="U76" s="241"/>
      <c r="V76" s="241"/>
      <c r="W76" s="242"/>
      <c r="Y76" s="243"/>
      <c r="Z76" s="243"/>
      <c r="AA76" s="191" t="s">
        <v>69</v>
      </c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204"/>
      <c r="AN76" s="225">
        <v>1.8</v>
      </c>
      <c r="AO76" s="226"/>
      <c r="AP76" s="226"/>
      <c r="AQ76" s="226"/>
      <c r="AR76" s="60"/>
      <c r="AS76" s="245">
        <f>Y76*AN76</f>
        <v>0</v>
      </c>
      <c r="AT76" s="246"/>
      <c r="AU76" s="246"/>
      <c r="AV76" s="246"/>
      <c r="AW76" s="247"/>
      <c r="AX76" s="11"/>
    </row>
    <row r="77" spans="1:49" s="11" customFormat="1" ht="1.5" customHeight="1">
      <c r="A77" s="23"/>
      <c r="B77" s="31"/>
      <c r="C77" s="133"/>
      <c r="D77" s="134"/>
      <c r="E77" s="175"/>
      <c r="F77" s="175"/>
      <c r="G77" s="175"/>
      <c r="H77" s="192"/>
      <c r="I77" s="192"/>
      <c r="J77" s="192"/>
      <c r="K77" s="192"/>
      <c r="L77" s="192"/>
      <c r="M77" s="192"/>
      <c r="N77" s="192"/>
      <c r="O77" s="176"/>
      <c r="P77" s="112"/>
      <c r="Q77" s="112"/>
      <c r="R77" s="112"/>
      <c r="S77" s="44"/>
      <c r="T77" s="89"/>
      <c r="U77" s="89"/>
      <c r="V77" s="90"/>
      <c r="W77" s="91"/>
      <c r="X77" s="31"/>
      <c r="Y77" s="28"/>
      <c r="Z77" s="28"/>
      <c r="AA77" s="210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178"/>
      <c r="AM77" s="204"/>
      <c r="AN77" s="225"/>
      <c r="AO77" s="226"/>
      <c r="AP77" s="13"/>
      <c r="AQ77" s="13"/>
      <c r="AR77" s="53"/>
      <c r="AS77" s="164"/>
      <c r="AT77" s="164"/>
      <c r="AU77" s="164"/>
      <c r="AV77" s="164"/>
      <c r="AW77" s="166"/>
    </row>
    <row r="78" spans="1:49" s="58" customFormat="1" ht="1.5" customHeight="1">
      <c r="A78" s="23"/>
      <c r="C78" s="131"/>
      <c r="D78" s="132"/>
      <c r="E78" s="177"/>
      <c r="F78" s="177"/>
      <c r="G78" s="195"/>
      <c r="H78" s="196"/>
      <c r="I78" s="196"/>
      <c r="J78" s="196"/>
      <c r="K78" s="196"/>
      <c r="L78" s="196"/>
      <c r="M78" s="196"/>
      <c r="N78" s="196"/>
      <c r="O78" s="179"/>
      <c r="P78" s="13"/>
      <c r="Q78" s="109"/>
      <c r="R78" s="109"/>
      <c r="S78" s="23"/>
      <c r="T78" s="92"/>
      <c r="U78" s="92"/>
      <c r="V78" s="93"/>
      <c r="W78" s="94"/>
      <c r="Y78" s="13"/>
      <c r="Z78" s="43"/>
      <c r="AA78" s="191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208"/>
      <c r="AM78" s="209"/>
      <c r="AN78" s="227"/>
      <c r="AO78" s="228"/>
      <c r="AP78" s="120"/>
      <c r="AQ78" s="120"/>
      <c r="AR78" s="54"/>
      <c r="AS78" s="167"/>
      <c r="AT78" s="157"/>
      <c r="AU78" s="157"/>
      <c r="AV78" s="157"/>
      <c r="AW78" s="169"/>
    </row>
    <row r="79" spans="1:50" s="8" customFormat="1" ht="12.75" customHeight="1">
      <c r="A79" s="23"/>
      <c r="B79" s="58"/>
      <c r="C79" s="243"/>
      <c r="D79" s="243"/>
      <c r="E79" s="248" t="s">
        <v>19</v>
      </c>
      <c r="F79" s="249"/>
      <c r="G79" s="249"/>
      <c r="H79" s="249"/>
      <c r="I79" s="249"/>
      <c r="J79" s="249"/>
      <c r="K79" s="249"/>
      <c r="L79" s="249"/>
      <c r="M79" s="249"/>
      <c r="N79" s="249"/>
      <c r="O79" s="174"/>
      <c r="P79" s="250">
        <v>2.6</v>
      </c>
      <c r="Q79" s="251"/>
      <c r="R79" s="251"/>
      <c r="S79" s="55"/>
      <c r="T79" s="240">
        <f>C79*P79</f>
        <v>0</v>
      </c>
      <c r="U79" s="241"/>
      <c r="V79" s="241"/>
      <c r="W79" s="242"/>
      <c r="Y79" s="243"/>
      <c r="Z79" s="252"/>
      <c r="AA79" s="191" t="s">
        <v>70</v>
      </c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204"/>
      <c r="AN79" s="225">
        <v>1.8</v>
      </c>
      <c r="AO79" s="226"/>
      <c r="AP79" s="226"/>
      <c r="AQ79" s="226"/>
      <c r="AR79" s="60"/>
      <c r="AS79" s="245">
        <f>Y79*AN79</f>
        <v>0</v>
      </c>
      <c r="AT79" s="246"/>
      <c r="AU79" s="246"/>
      <c r="AV79" s="246"/>
      <c r="AW79" s="247"/>
      <c r="AX79" s="58"/>
    </row>
    <row r="80" spans="1:49" s="58" customFormat="1" ht="1.5" customHeight="1">
      <c r="A80" s="23"/>
      <c r="B80" s="31"/>
      <c r="C80" s="133"/>
      <c r="D80" s="134"/>
      <c r="E80" s="175"/>
      <c r="F80" s="175"/>
      <c r="G80" s="175"/>
      <c r="H80" s="192"/>
      <c r="I80" s="192"/>
      <c r="J80" s="192"/>
      <c r="K80" s="192"/>
      <c r="L80" s="192"/>
      <c r="M80" s="192"/>
      <c r="N80" s="192"/>
      <c r="O80" s="176"/>
      <c r="P80" s="112"/>
      <c r="Q80" s="112"/>
      <c r="R80" s="112"/>
      <c r="S80" s="44"/>
      <c r="T80" s="89"/>
      <c r="U80" s="89"/>
      <c r="V80" s="90"/>
      <c r="W80" s="91"/>
      <c r="X80" s="31"/>
      <c r="Y80" s="28"/>
      <c r="Z80" s="42"/>
      <c r="AA80" s="210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178"/>
      <c r="AM80" s="204"/>
      <c r="AN80" s="225"/>
      <c r="AO80" s="226"/>
      <c r="AP80" s="131"/>
      <c r="AQ80" s="131"/>
      <c r="AR80" s="53"/>
      <c r="AS80" s="164"/>
      <c r="AT80" s="164"/>
      <c r="AU80" s="164"/>
      <c r="AV80" s="164"/>
      <c r="AW80" s="166"/>
    </row>
    <row r="81" spans="1:49" s="58" customFormat="1" ht="1.5" customHeight="1">
      <c r="A81" s="23"/>
      <c r="C81" s="131"/>
      <c r="D81" s="132"/>
      <c r="E81" s="177"/>
      <c r="F81" s="177"/>
      <c r="G81" s="195"/>
      <c r="H81" s="196"/>
      <c r="I81" s="196"/>
      <c r="J81" s="196"/>
      <c r="K81" s="196"/>
      <c r="L81" s="196"/>
      <c r="M81" s="196"/>
      <c r="N81" s="196"/>
      <c r="O81" s="179"/>
      <c r="P81" s="13"/>
      <c r="Q81" s="109"/>
      <c r="R81" s="109"/>
      <c r="S81" s="23"/>
      <c r="T81" s="92"/>
      <c r="U81" s="92"/>
      <c r="V81" s="93"/>
      <c r="W81" s="94"/>
      <c r="Y81" s="13"/>
      <c r="Z81" s="43"/>
      <c r="AA81" s="191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208"/>
      <c r="AM81" s="209"/>
      <c r="AN81" s="227"/>
      <c r="AO81" s="228"/>
      <c r="AP81" s="135"/>
      <c r="AQ81" s="135"/>
      <c r="AR81" s="54"/>
      <c r="AS81" s="167"/>
      <c r="AT81" s="157"/>
      <c r="AU81" s="157"/>
      <c r="AV81" s="157"/>
      <c r="AW81" s="169"/>
    </row>
    <row r="82" spans="1:50" s="8" customFormat="1" ht="12.75" customHeight="1">
      <c r="A82" s="23"/>
      <c r="B82" s="58"/>
      <c r="C82" s="243"/>
      <c r="D82" s="243"/>
      <c r="E82" s="248" t="s">
        <v>20</v>
      </c>
      <c r="F82" s="249"/>
      <c r="G82" s="249"/>
      <c r="H82" s="249"/>
      <c r="I82" s="249"/>
      <c r="J82" s="249"/>
      <c r="K82" s="249"/>
      <c r="L82" s="249"/>
      <c r="M82" s="249"/>
      <c r="N82" s="249"/>
      <c r="O82" s="174"/>
      <c r="P82" s="250">
        <v>1</v>
      </c>
      <c r="Q82" s="251"/>
      <c r="R82" s="251"/>
      <c r="S82" s="55"/>
      <c r="T82" s="240">
        <f>C82*P82</f>
        <v>0</v>
      </c>
      <c r="U82" s="241"/>
      <c r="V82" s="241"/>
      <c r="W82" s="242"/>
      <c r="Y82" s="243"/>
      <c r="Z82" s="252"/>
      <c r="AA82" s="191" t="s">
        <v>71</v>
      </c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204"/>
      <c r="AN82" s="225">
        <v>1.8</v>
      </c>
      <c r="AO82" s="226"/>
      <c r="AP82" s="226"/>
      <c r="AQ82" s="226"/>
      <c r="AR82" s="60"/>
      <c r="AS82" s="245">
        <f>Y82*AN82</f>
        <v>0</v>
      </c>
      <c r="AT82" s="246"/>
      <c r="AU82" s="246"/>
      <c r="AV82" s="246"/>
      <c r="AW82" s="247"/>
      <c r="AX82" s="58"/>
    </row>
    <row r="83" spans="1:49" s="58" customFormat="1" ht="1.5" customHeight="1">
      <c r="A83" s="23"/>
      <c r="B83" s="31"/>
      <c r="C83" s="133"/>
      <c r="D83" s="134"/>
      <c r="E83" s="175"/>
      <c r="F83" s="175"/>
      <c r="G83" s="175"/>
      <c r="H83" s="192"/>
      <c r="I83" s="192"/>
      <c r="J83" s="192"/>
      <c r="K83" s="192"/>
      <c r="L83" s="192"/>
      <c r="M83" s="192"/>
      <c r="N83" s="192"/>
      <c r="O83" s="176"/>
      <c r="P83" s="31"/>
      <c r="Q83" s="31"/>
      <c r="R83" s="31"/>
      <c r="S83" s="44"/>
      <c r="T83" s="89"/>
      <c r="U83" s="89"/>
      <c r="V83" s="90"/>
      <c r="W83" s="91"/>
      <c r="X83" s="31"/>
      <c r="Y83" s="28"/>
      <c r="Z83" s="42"/>
      <c r="AA83" s="210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4"/>
      <c r="AN83" s="225"/>
      <c r="AO83" s="226"/>
      <c r="AP83" s="140"/>
      <c r="AQ83" s="140"/>
      <c r="AR83" s="53"/>
      <c r="AS83" s="164"/>
      <c r="AT83" s="164"/>
      <c r="AU83" s="164"/>
      <c r="AV83" s="164"/>
      <c r="AW83" s="166"/>
    </row>
    <row r="84" spans="1:49" s="58" customFormat="1" ht="1.5" customHeight="1">
      <c r="A84" s="23"/>
      <c r="C84" s="131"/>
      <c r="D84" s="132"/>
      <c r="E84" s="177"/>
      <c r="F84" s="177"/>
      <c r="G84" s="195"/>
      <c r="H84" s="196"/>
      <c r="I84" s="196"/>
      <c r="J84" s="196"/>
      <c r="K84" s="196"/>
      <c r="L84" s="196"/>
      <c r="M84" s="196"/>
      <c r="N84" s="196"/>
      <c r="O84" s="179"/>
      <c r="P84" s="13"/>
      <c r="S84" s="23"/>
      <c r="T84" s="92"/>
      <c r="U84" s="92"/>
      <c r="V84" s="93"/>
      <c r="W84" s="94"/>
      <c r="Y84" s="13"/>
      <c r="Z84" s="43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209"/>
      <c r="AN84" s="227"/>
      <c r="AO84" s="228"/>
      <c r="AP84" s="135"/>
      <c r="AQ84" s="135"/>
      <c r="AR84" s="54"/>
      <c r="AS84" s="167"/>
      <c r="AT84" s="157"/>
      <c r="AU84" s="157"/>
      <c r="AV84" s="157"/>
      <c r="AW84" s="169"/>
    </row>
    <row r="85" spans="1:50" s="8" customFormat="1" ht="12.75" customHeight="1">
      <c r="A85" s="23"/>
      <c r="B85" s="58"/>
      <c r="C85" s="243"/>
      <c r="D85" s="243"/>
      <c r="E85" s="248" t="s">
        <v>21</v>
      </c>
      <c r="F85" s="249"/>
      <c r="G85" s="249"/>
      <c r="H85" s="249"/>
      <c r="I85" s="249"/>
      <c r="J85" s="249"/>
      <c r="K85" s="249"/>
      <c r="L85" s="249"/>
      <c r="M85" s="249"/>
      <c r="N85" s="249"/>
      <c r="O85" s="174"/>
      <c r="P85" s="250">
        <v>0.8</v>
      </c>
      <c r="Q85" s="251"/>
      <c r="R85" s="251"/>
      <c r="S85" s="75"/>
      <c r="T85" s="240">
        <f>C85*P85</f>
        <v>0</v>
      </c>
      <c r="U85" s="241"/>
      <c r="V85" s="241"/>
      <c r="W85" s="242"/>
      <c r="Y85" s="243"/>
      <c r="Z85" s="252"/>
      <c r="AA85" s="191" t="s">
        <v>72</v>
      </c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204"/>
      <c r="AN85" s="225">
        <v>1.8</v>
      </c>
      <c r="AO85" s="226"/>
      <c r="AP85" s="226"/>
      <c r="AQ85" s="226"/>
      <c r="AR85" s="60"/>
      <c r="AS85" s="245">
        <f>Y85*AN85</f>
        <v>0</v>
      </c>
      <c r="AT85" s="246"/>
      <c r="AU85" s="246"/>
      <c r="AV85" s="246"/>
      <c r="AW85" s="247"/>
      <c r="AX85" s="58"/>
    </row>
    <row r="86" spans="1:49" s="58" customFormat="1" ht="1.5" customHeight="1">
      <c r="A86" s="23"/>
      <c r="B86" s="31"/>
      <c r="C86" s="133"/>
      <c r="D86" s="134"/>
      <c r="E86" s="175"/>
      <c r="F86" s="175"/>
      <c r="G86" s="175"/>
      <c r="H86" s="192"/>
      <c r="I86" s="192"/>
      <c r="J86" s="192"/>
      <c r="K86" s="192"/>
      <c r="L86" s="192"/>
      <c r="M86" s="192"/>
      <c r="N86" s="192"/>
      <c r="O86" s="176"/>
      <c r="P86" s="112"/>
      <c r="Q86" s="112"/>
      <c r="R86" s="112"/>
      <c r="S86" s="44"/>
      <c r="T86" s="89"/>
      <c r="U86" s="89"/>
      <c r="V86" s="90"/>
      <c r="W86" s="91"/>
      <c r="X86" s="31"/>
      <c r="Y86" s="28"/>
      <c r="Z86" s="42"/>
      <c r="AA86" s="194"/>
      <c r="AB86" s="194"/>
      <c r="AC86" s="193"/>
      <c r="AD86" s="193"/>
      <c r="AE86" s="194"/>
      <c r="AF86" s="194"/>
      <c r="AG86" s="194"/>
      <c r="AH86" s="212"/>
      <c r="AI86" s="212"/>
      <c r="AJ86" s="212"/>
      <c r="AK86" s="212"/>
      <c r="AL86" s="214"/>
      <c r="AM86" s="215"/>
      <c r="AN86" s="225"/>
      <c r="AO86" s="226"/>
      <c r="AP86" s="140"/>
      <c r="AQ86" s="140"/>
      <c r="AR86" s="53"/>
      <c r="AS86" s="164"/>
      <c r="AT86" s="164"/>
      <c r="AU86" s="164"/>
      <c r="AV86" s="164"/>
      <c r="AW86" s="166"/>
    </row>
    <row r="87" spans="1:49" s="58" customFormat="1" ht="1.5" customHeight="1">
      <c r="A87" s="23"/>
      <c r="C87" s="131"/>
      <c r="D87" s="132"/>
      <c r="E87" s="177"/>
      <c r="F87" s="177"/>
      <c r="G87" s="195"/>
      <c r="H87" s="196"/>
      <c r="I87" s="196"/>
      <c r="J87" s="196"/>
      <c r="K87" s="196"/>
      <c r="L87" s="196"/>
      <c r="M87" s="196"/>
      <c r="N87" s="196"/>
      <c r="O87" s="179"/>
      <c r="P87" s="13"/>
      <c r="Q87" s="109"/>
      <c r="R87" s="109"/>
      <c r="S87" s="23"/>
      <c r="T87" s="92"/>
      <c r="U87" s="92"/>
      <c r="V87" s="93"/>
      <c r="W87" s="94"/>
      <c r="Y87" s="13"/>
      <c r="Z87" s="43"/>
      <c r="AA87" s="196"/>
      <c r="AB87" s="196"/>
      <c r="AC87" s="195"/>
      <c r="AD87" s="195"/>
      <c r="AE87" s="196"/>
      <c r="AF87" s="196"/>
      <c r="AG87" s="196"/>
      <c r="AH87" s="214"/>
      <c r="AI87" s="214"/>
      <c r="AJ87" s="214"/>
      <c r="AK87" s="214"/>
      <c r="AL87" s="216"/>
      <c r="AM87" s="217"/>
      <c r="AN87" s="227"/>
      <c r="AO87" s="228"/>
      <c r="AP87" s="135"/>
      <c r="AQ87" s="135"/>
      <c r="AR87" s="54"/>
      <c r="AS87" s="167"/>
      <c r="AT87" s="157"/>
      <c r="AU87" s="157"/>
      <c r="AV87" s="157"/>
      <c r="AW87" s="169"/>
    </row>
    <row r="88" spans="1:50" s="8" customFormat="1" ht="12.75" customHeight="1">
      <c r="A88" s="23"/>
      <c r="B88" s="58"/>
      <c r="C88" s="243"/>
      <c r="D88" s="243"/>
      <c r="E88" s="248" t="s">
        <v>22</v>
      </c>
      <c r="F88" s="249"/>
      <c r="G88" s="249"/>
      <c r="H88" s="249"/>
      <c r="I88" s="249"/>
      <c r="J88" s="249"/>
      <c r="K88" s="249"/>
      <c r="L88" s="249"/>
      <c r="M88" s="249"/>
      <c r="N88" s="249"/>
      <c r="O88" s="174"/>
      <c r="P88" s="250">
        <v>0.7</v>
      </c>
      <c r="Q88" s="251"/>
      <c r="R88" s="251"/>
      <c r="S88" s="55"/>
      <c r="T88" s="240">
        <f>C88*P88</f>
        <v>0</v>
      </c>
      <c r="U88" s="241"/>
      <c r="V88" s="241"/>
      <c r="W88" s="242"/>
      <c r="Y88" s="243"/>
      <c r="Z88" s="252"/>
      <c r="AA88" s="191" t="s">
        <v>73</v>
      </c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204"/>
      <c r="AN88" s="225">
        <v>1.8</v>
      </c>
      <c r="AO88" s="226"/>
      <c r="AP88" s="226"/>
      <c r="AQ88" s="226"/>
      <c r="AR88" s="60"/>
      <c r="AS88" s="245">
        <f>Y88*AN88</f>
        <v>0</v>
      </c>
      <c r="AT88" s="246"/>
      <c r="AU88" s="246"/>
      <c r="AV88" s="246"/>
      <c r="AW88" s="247"/>
      <c r="AX88" s="58"/>
    </row>
    <row r="89" spans="1:49" s="58" customFormat="1" ht="1.5" customHeight="1">
      <c r="A89" s="23"/>
      <c r="B89" s="31"/>
      <c r="C89" s="133"/>
      <c r="D89" s="134"/>
      <c r="E89" s="175"/>
      <c r="F89" s="175"/>
      <c r="G89" s="175"/>
      <c r="H89" s="192"/>
      <c r="I89" s="192"/>
      <c r="J89" s="192"/>
      <c r="K89" s="192"/>
      <c r="L89" s="192"/>
      <c r="M89" s="192"/>
      <c r="N89" s="192"/>
      <c r="O89" s="176"/>
      <c r="P89" s="112"/>
      <c r="Q89" s="112"/>
      <c r="R89" s="112"/>
      <c r="S89" s="44"/>
      <c r="T89" s="89"/>
      <c r="U89" s="89"/>
      <c r="V89" s="90"/>
      <c r="W89" s="91"/>
      <c r="X89" s="31"/>
      <c r="Y89" s="28"/>
      <c r="Z89" s="42"/>
      <c r="AA89" s="194"/>
      <c r="AB89" s="194"/>
      <c r="AC89" s="193"/>
      <c r="AD89" s="193"/>
      <c r="AE89" s="194"/>
      <c r="AF89" s="194"/>
      <c r="AG89" s="194"/>
      <c r="AH89" s="212"/>
      <c r="AI89" s="212"/>
      <c r="AJ89" s="212"/>
      <c r="AK89" s="212"/>
      <c r="AL89" s="214"/>
      <c r="AM89" s="215"/>
      <c r="AN89" s="225"/>
      <c r="AO89" s="226"/>
      <c r="AP89" s="140"/>
      <c r="AQ89" s="140"/>
      <c r="AR89" s="53"/>
      <c r="AS89" s="164"/>
      <c r="AT89" s="164"/>
      <c r="AU89" s="164"/>
      <c r="AV89" s="164"/>
      <c r="AW89" s="166"/>
    </row>
    <row r="90" spans="1:49" s="58" customFormat="1" ht="1.5" customHeight="1">
      <c r="A90" s="23"/>
      <c r="C90" s="131"/>
      <c r="D90" s="132"/>
      <c r="E90" s="177"/>
      <c r="F90" s="177"/>
      <c r="G90" s="195"/>
      <c r="H90" s="196"/>
      <c r="I90" s="196"/>
      <c r="J90" s="196"/>
      <c r="K90" s="196"/>
      <c r="L90" s="196"/>
      <c r="M90" s="196"/>
      <c r="N90" s="196"/>
      <c r="O90" s="179"/>
      <c r="P90" s="13"/>
      <c r="Q90" s="109"/>
      <c r="R90" s="109"/>
      <c r="S90" s="23"/>
      <c r="T90" s="92"/>
      <c r="U90" s="92"/>
      <c r="V90" s="93"/>
      <c r="W90" s="94"/>
      <c r="Y90" s="13"/>
      <c r="Z90" s="43"/>
      <c r="AA90" s="196"/>
      <c r="AB90" s="196"/>
      <c r="AC90" s="195"/>
      <c r="AD90" s="195"/>
      <c r="AE90" s="196"/>
      <c r="AF90" s="196"/>
      <c r="AG90" s="196"/>
      <c r="AH90" s="214"/>
      <c r="AI90" s="214"/>
      <c r="AJ90" s="214"/>
      <c r="AK90" s="214"/>
      <c r="AL90" s="216"/>
      <c r="AM90" s="217"/>
      <c r="AN90" s="227"/>
      <c r="AO90" s="228"/>
      <c r="AP90" s="135"/>
      <c r="AQ90" s="135"/>
      <c r="AR90" s="54"/>
      <c r="AS90" s="167"/>
      <c r="AT90" s="157"/>
      <c r="AU90" s="157"/>
      <c r="AV90" s="157"/>
      <c r="AW90" s="169"/>
    </row>
    <row r="91" spans="1:50" s="8" customFormat="1" ht="12.75" customHeight="1">
      <c r="A91" s="23"/>
      <c r="B91" s="58"/>
      <c r="C91" s="243"/>
      <c r="D91" s="243"/>
      <c r="E91" s="248" t="s">
        <v>23</v>
      </c>
      <c r="F91" s="249"/>
      <c r="G91" s="249"/>
      <c r="H91" s="249"/>
      <c r="I91" s="249"/>
      <c r="J91" s="249"/>
      <c r="K91" s="249"/>
      <c r="L91" s="249"/>
      <c r="M91" s="249"/>
      <c r="N91" s="249"/>
      <c r="O91" s="174"/>
      <c r="P91" s="250">
        <v>0.4</v>
      </c>
      <c r="Q91" s="251"/>
      <c r="R91" s="251"/>
      <c r="S91" s="55"/>
      <c r="T91" s="240">
        <f>C91*P91</f>
        <v>0</v>
      </c>
      <c r="U91" s="241"/>
      <c r="V91" s="241"/>
      <c r="W91" s="242"/>
      <c r="Y91" s="243"/>
      <c r="Z91" s="252"/>
      <c r="AA91" s="191" t="s">
        <v>74</v>
      </c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204"/>
      <c r="AN91" s="225">
        <v>1.8</v>
      </c>
      <c r="AO91" s="226"/>
      <c r="AP91" s="226"/>
      <c r="AQ91" s="226"/>
      <c r="AR91" s="60"/>
      <c r="AS91" s="245">
        <f>Y91*AN91</f>
        <v>0</v>
      </c>
      <c r="AT91" s="246"/>
      <c r="AU91" s="246"/>
      <c r="AV91" s="246"/>
      <c r="AW91" s="247"/>
      <c r="AX91" s="58"/>
    </row>
    <row r="92" spans="1:49" s="58" customFormat="1" ht="1.5" customHeight="1">
      <c r="A92" s="23"/>
      <c r="B92" s="31"/>
      <c r="C92" s="133"/>
      <c r="D92" s="134"/>
      <c r="E92" s="175"/>
      <c r="F92" s="175"/>
      <c r="G92" s="175"/>
      <c r="H92" s="192"/>
      <c r="I92" s="192"/>
      <c r="J92" s="192"/>
      <c r="K92" s="192"/>
      <c r="L92" s="192"/>
      <c r="M92" s="192"/>
      <c r="N92" s="192"/>
      <c r="O92" s="176"/>
      <c r="P92" s="112"/>
      <c r="Q92" s="112"/>
      <c r="R92" s="112"/>
      <c r="S92" s="44"/>
      <c r="T92" s="89"/>
      <c r="U92" s="89"/>
      <c r="V92" s="90"/>
      <c r="W92" s="91"/>
      <c r="X92" s="31"/>
      <c r="Y92" s="28"/>
      <c r="Z92" s="42"/>
      <c r="AA92" s="194"/>
      <c r="AB92" s="194"/>
      <c r="AC92" s="193"/>
      <c r="AD92" s="193"/>
      <c r="AE92" s="194"/>
      <c r="AF92" s="194"/>
      <c r="AG92" s="194"/>
      <c r="AH92" s="212"/>
      <c r="AI92" s="212"/>
      <c r="AJ92" s="212"/>
      <c r="AK92" s="212"/>
      <c r="AL92" s="214"/>
      <c r="AM92" s="215"/>
      <c r="AN92" s="225"/>
      <c r="AO92" s="226"/>
      <c r="AP92" s="140"/>
      <c r="AQ92" s="140"/>
      <c r="AR92" s="53"/>
      <c r="AS92" s="164"/>
      <c r="AT92" s="164"/>
      <c r="AU92" s="164"/>
      <c r="AV92" s="164"/>
      <c r="AW92" s="166"/>
    </row>
    <row r="93" spans="1:49" s="109" customFormat="1" ht="1.5" customHeight="1">
      <c r="A93" s="110"/>
      <c r="C93" s="131"/>
      <c r="D93" s="132"/>
      <c r="E93" s="177"/>
      <c r="F93" s="177"/>
      <c r="G93" s="195"/>
      <c r="H93" s="196"/>
      <c r="I93" s="196"/>
      <c r="J93" s="196"/>
      <c r="K93" s="196"/>
      <c r="L93" s="196"/>
      <c r="M93" s="196"/>
      <c r="N93" s="196"/>
      <c r="O93" s="179"/>
      <c r="P93" s="13"/>
      <c r="S93" s="110"/>
      <c r="T93" s="92"/>
      <c r="U93" s="92"/>
      <c r="V93" s="93"/>
      <c r="W93" s="94"/>
      <c r="Y93" s="13"/>
      <c r="Z93" s="43"/>
      <c r="AA93" s="196"/>
      <c r="AB93" s="196"/>
      <c r="AC93" s="195"/>
      <c r="AD93" s="195"/>
      <c r="AE93" s="196"/>
      <c r="AF93" s="196"/>
      <c r="AG93" s="196"/>
      <c r="AH93" s="214"/>
      <c r="AI93" s="214"/>
      <c r="AJ93" s="214"/>
      <c r="AK93" s="214"/>
      <c r="AL93" s="216"/>
      <c r="AM93" s="217"/>
      <c r="AN93" s="227"/>
      <c r="AO93" s="228"/>
      <c r="AP93" s="135"/>
      <c r="AQ93" s="135"/>
      <c r="AR93" s="54"/>
      <c r="AS93" s="167"/>
      <c r="AT93" s="167"/>
      <c r="AU93" s="167"/>
      <c r="AV93" s="167"/>
      <c r="AW93" s="169"/>
    </row>
    <row r="94" spans="1:49" s="109" customFormat="1" ht="12" customHeight="1">
      <c r="A94" s="110"/>
      <c r="C94" s="243"/>
      <c r="D94" s="243"/>
      <c r="E94" s="248" t="s">
        <v>33</v>
      </c>
      <c r="F94" s="249"/>
      <c r="G94" s="249"/>
      <c r="H94" s="249"/>
      <c r="I94" s="249"/>
      <c r="J94" s="249"/>
      <c r="K94" s="249"/>
      <c r="L94" s="249"/>
      <c r="M94" s="249"/>
      <c r="N94" s="249"/>
      <c r="O94" s="174"/>
      <c r="P94" s="250">
        <v>0.7</v>
      </c>
      <c r="Q94" s="251"/>
      <c r="R94" s="251"/>
      <c r="S94" s="110"/>
      <c r="T94" s="240">
        <f>C94*P94</f>
        <v>0</v>
      </c>
      <c r="U94" s="241"/>
      <c r="V94" s="241"/>
      <c r="W94" s="242"/>
      <c r="Y94" s="243"/>
      <c r="Z94" s="252"/>
      <c r="AA94" s="191" t="s">
        <v>75</v>
      </c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204"/>
      <c r="AN94" s="225">
        <v>1.8</v>
      </c>
      <c r="AO94" s="226"/>
      <c r="AP94" s="226"/>
      <c r="AQ94" s="226"/>
      <c r="AR94" s="54"/>
      <c r="AS94" s="245">
        <f>Y94*AN94</f>
        <v>0</v>
      </c>
      <c r="AT94" s="246"/>
      <c r="AU94" s="246"/>
      <c r="AV94" s="246"/>
      <c r="AW94" s="247"/>
    </row>
    <row r="95" spans="1:49" s="109" customFormat="1" ht="1.5" customHeight="1">
      <c r="A95" s="110"/>
      <c r="C95" s="131"/>
      <c r="D95" s="132"/>
      <c r="E95" s="175"/>
      <c r="F95" s="175"/>
      <c r="G95" s="175"/>
      <c r="H95" s="192"/>
      <c r="I95" s="192"/>
      <c r="J95" s="192"/>
      <c r="K95" s="192"/>
      <c r="L95" s="192"/>
      <c r="M95" s="192"/>
      <c r="N95" s="192"/>
      <c r="O95" s="176"/>
      <c r="P95" s="112"/>
      <c r="Q95" s="112"/>
      <c r="R95" s="112"/>
      <c r="S95" s="110"/>
      <c r="T95" s="92"/>
      <c r="U95" s="92"/>
      <c r="V95" s="93"/>
      <c r="W95" s="94"/>
      <c r="Y95" s="13"/>
      <c r="Z95" s="43"/>
      <c r="AA95" s="194"/>
      <c r="AB95" s="194"/>
      <c r="AC95" s="193"/>
      <c r="AD95" s="193"/>
      <c r="AE95" s="194"/>
      <c r="AF95" s="194"/>
      <c r="AG95" s="194"/>
      <c r="AH95" s="212"/>
      <c r="AI95" s="212"/>
      <c r="AJ95" s="212"/>
      <c r="AK95" s="212"/>
      <c r="AL95" s="214"/>
      <c r="AM95" s="215"/>
      <c r="AN95" s="225"/>
      <c r="AO95" s="226"/>
      <c r="AP95" s="35"/>
      <c r="AQ95" s="35"/>
      <c r="AR95" s="54"/>
      <c r="AS95" s="167"/>
      <c r="AT95" s="167"/>
      <c r="AU95" s="167"/>
      <c r="AV95" s="167"/>
      <c r="AW95" s="169"/>
    </row>
    <row r="96" spans="1:49" s="109" customFormat="1" ht="1.5" customHeight="1">
      <c r="A96" s="110"/>
      <c r="B96" s="105"/>
      <c r="C96" s="135"/>
      <c r="D96" s="136"/>
      <c r="E96" s="177"/>
      <c r="F96" s="177"/>
      <c r="G96" s="195"/>
      <c r="H96" s="196"/>
      <c r="I96" s="196"/>
      <c r="J96" s="196"/>
      <c r="K96" s="196"/>
      <c r="L96" s="196"/>
      <c r="M96" s="196"/>
      <c r="N96" s="196"/>
      <c r="O96" s="179"/>
      <c r="P96" s="13"/>
      <c r="S96" s="107"/>
      <c r="T96" s="142"/>
      <c r="U96" s="142"/>
      <c r="V96" s="143"/>
      <c r="W96" s="144"/>
      <c r="X96" s="106"/>
      <c r="Y96" s="120"/>
      <c r="Z96" s="121"/>
      <c r="AA96" s="196"/>
      <c r="AB96" s="196"/>
      <c r="AC96" s="195"/>
      <c r="AD96" s="195"/>
      <c r="AE96" s="196"/>
      <c r="AF96" s="196"/>
      <c r="AG96" s="196"/>
      <c r="AH96" s="214"/>
      <c r="AI96" s="214"/>
      <c r="AJ96" s="214"/>
      <c r="AK96" s="214"/>
      <c r="AL96" s="216"/>
      <c r="AM96" s="217"/>
      <c r="AN96" s="227"/>
      <c r="AO96" s="228"/>
      <c r="AP96" s="131"/>
      <c r="AQ96" s="131"/>
      <c r="AR96" s="123"/>
      <c r="AS96" s="170"/>
      <c r="AT96" s="170"/>
      <c r="AU96" s="170"/>
      <c r="AV96" s="170"/>
      <c r="AW96" s="171"/>
    </row>
    <row r="97" spans="1:49" s="109" customFormat="1" ht="12" customHeight="1">
      <c r="A97" s="110"/>
      <c r="C97" s="243"/>
      <c r="D97" s="252"/>
      <c r="E97" s="248" t="s">
        <v>34</v>
      </c>
      <c r="F97" s="249"/>
      <c r="G97" s="249"/>
      <c r="H97" s="249"/>
      <c r="I97" s="249"/>
      <c r="J97" s="249"/>
      <c r="K97" s="249"/>
      <c r="L97" s="249"/>
      <c r="M97" s="249"/>
      <c r="N97" s="249"/>
      <c r="O97" s="174"/>
      <c r="P97" s="250">
        <v>2.8</v>
      </c>
      <c r="Q97" s="251"/>
      <c r="R97" s="251"/>
      <c r="S97" s="110"/>
      <c r="T97" s="240">
        <f>C97*P97</f>
        <v>0</v>
      </c>
      <c r="U97" s="241"/>
      <c r="V97" s="241"/>
      <c r="W97" s="242"/>
      <c r="Y97" s="243"/>
      <c r="Z97" s="244"/>
      <c r="AA97" s="191" t="s">
        <v>76</v>
      </c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204"/>
      <c r="AN97" s="225">
        <v>1.8</v>
      </c>
      <c r="AO97" s="226"/>
      <c r="AP97" s="226"/>
      <c r="AQ97" s="226"/>
      <c r="AR97" s="54"/>
      <c r="AS97" s="229">
        <f>Y97*AN97</f>
        <v>0</v>
      </c>
      <c r="AT97" s="230"/>
      <c r="AU97" s="230"/>
      <c r="AV97" s="230"/>
      <c r="AW97" s="231"/>
    </row>
    <row r="98" spans="1:49" s="109" customFormat="1" ht="1.5" customHeight="1">
      <c r="A98" s="110"/>
      <c r="C98" s="131"/>
      <c r="D98" s="132"/>
      <c r="E98" s="177"/>
      <c r="F98" s="177"/>
      <c r="G98" s="177"/>
      <c r="H98" s="178"/>
      <c r="I98" s="178"/>
      <c r="J98" s="178"/>
      <c r="K98" s="178"/>
      <c r="L98" s="178"/>
      <c r="M98" s="178"/>
      <c r="N98" s="178"/>
      <c r="O98" s="179"/>
      <c r="S98" s="110"/>
      <c r="T98" s="92"/>
      <c r="U98" s="92"/>
      <c r="V98" s="93"/>
      <c r="W98" s="94"/>
      <c r="Y98" s="13"/>
      <c r="Z98" s="43"/>
      <c r="AA98" s="196"/>
      <c r="AB98" s="196"/>
      <c r="AC98" s="195"/>
      <c r="AD98" s="195"/>
      <c r="AE98" s="196"/>
      <c r="AF98" s="196"/>
      <c r="AG98" s="196"/>
      <c r="AH98" s="214"/>
      <c r="AI98" s="214"/>
      <c r="AJ98" s="214"/>
      <c r="AK98" s="214"/>
      <c r="AL98" s="214"/>
      <c r="AM98" s="215"/>
      <c r="AN98" s="14"/>
      <c r="AO98" s="111"/>
      <c r="AP98" s="111"/>
      <c r="AQ98" s="111"/>
      <c r="AR98" s="54"/>
      <c r="AS98" s="167"/>
      <c r="AT98" s="167"/>
      <c r="AU98" s="167"/>
      <c r="AV98" s="167"/>
      <c r="AW98" s="169"/>
    </row>
    <row r="99" spans="1:49" s="116" customFormat="1" ht="1.5" customHeight="1">
      <c r="A99" s="117"/>
      <c r="B99" s="128"/>
      <c r="C99" s="135"/>
      <c r="D99" s="136"/>
      <c r="E99" s="197"/>
      <c r="F99" s="197"/>
      <c r="G99" s="197"/>
      <c r="H99" s="198"/>
      <c r="I99" s="198"/>
      <c r="J99" s="198"/>
      <c r="K99" s="198"/>
      <c r="L99" s="198"/>
      <c r="M99" s="198"/>
      <c r="N99" s="198"/>
      <c r="O99" s="199"/>
      <c r="P99" s="129"/>
      <c r="Q99" s="129"/>
      <c r="R99" s="129"/>
      <c r="S99" s="130"/>
      <c r="T99" s="142"/>
      <c r="U99" s="142"/>
      <c r="V99" s="143"/>
      <c r="W99" s="144"/>
      <c r="X99" s="129"/>
      <c r="Y99" s="120"/>
      <c r="Z99" s="121"/>
      <c r="AA99" s="201"/>
      <c r="AB99" s="201"/>
      <c r="AC99" s="200"/>
      <c r="AD99" s="200"/>
      <c r="AE99" s="201"/>
      <c r="AF99" s="201"/>
      <c r="AG99" s="201"/>
      <c r="AH99" s="216"/>
      <c r="AI99" s="216"/>
      <c r="AJ99" s="216"/>
      <c r="AK99" s="216"/>
      <c r="AL99" s="216"/>
      <c r="AM99" s="217"/>
      <c r="AN99" s="122"/>
      <c r="AO99" s="124"/>
      <c r="AP99" s="124"/>
      <c r="AQ99" s="124"/>
      <c r="AR99" s="123"/>
      <c r="AS99" s="170"/>
      <c r="AT99" s="170"/>
      <c r="AU99" s="170"/>
      <c r="AV99" s="170"/>
      <c r="AW99" s="171"/>
    </row>
    <row r="100" spans="1:49" s="116" customFormat="1" ht="12" customHeight="1">
      <c r="A100" s="117"/>
      <c r="C100" s="243"/>
      <c r="D100" s="244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179"/>
      <c r="P100" s="238"/>
      <c r="Q100" s="239"/>
      <c r="R100" s="239"/>
      <c r="S100" s="117"/>
      <c r="T100" s="240">
        <f>P100*C100</f>
        <v>0</v>
      </c>
      <c r="U100" s="241"/>
      <c r="V100" s="241"/>
      <c r="W100" s="242"/>
      <c r="Y100" s="243"/>
      <c r="Z100" s="244"/>
      <c r="AA100" s="232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4"/>
      <c r="AN100" s="238"/>
      <c r="AO100" s="239"/>
      <c r="AP100" s="239"/>
      <c r="AQ100" s="239"/>
      <c r="AR100" s="54"/>
      <c r="AS100" s="229">
        <f>Y100*AN100</f>
        <v>0</v>
      </c>
      <c r="AT100" s="230"/>
      <c r="AU100" s="230"/>
      <c r="AV100" s="230"/>
      <c r="AW100" s="231"/>
    </row>
    <row r="101" spans="1:49" s="116" customFormat="1" ht="1.5" customHeight="1">
      <c r="A101" s="117"/>
      <c r="B101" s="113"/>
      <c r="C101" s="133"/>
      <c r="D101" s="137"/>
      <c r="E101" s="175"/>
      <c r="F101" s="175"/>
      <c r="G101" s="175"/>
      <c r="H101" s="192"/>
      <c r="I101" s="192"/>
      <c r="J101" s="192"/>
      <c r="K101" s="192"/>
      <c r="L101" s="192"/>
      <c r="M101" s="192"/>
      <c r="N101" s="192"/>
      <c r="O101" s="176"/>
      <c r="P101" s="114"/>
      <c r="Q101" s="114"/>
      <c r="R101" s="114"/>
      <c r="S101" s="115"/>
      <c r="T101" s="89"/>
      <c r="U101" s="89"/>
      <c r="V101" s="90"/>
      <c r="W101" s="91"/>
      <c r="X101" s="114"/>
      <c r="Y101" s="28"/>
      <c r="Z101" s="42"/>
      <c r="AA101" s="194"/>
      <c r="AB101" s="194"/>
      <c r="AC101" s="193"/>
      <c r="AD101" s="193"/>
      <c r="AE101" s="194"/>
      <c r="AF101" s="194"/>
      <c r="AG101" s="194"/>
      <c r="AH101" s="212"/>
      <c r="AI101" s="212"/>
      <c r="AJ101" s="212"/>
      <c r="AK101" s="212"/>
      <c r="AL101" s="212"/>
      <c r="AM101" s="213"/>
      <c r="AN101" s="34"/>
      <c r="AO101" s="35"/>
      <c r="AP101" s="35"/>
      <c r="AQ101" s="35"/>
      <c r="AR101" s="53"/>
      <c r="AS101" s="164"/>
      <c r="AT101" s="164"/>
      <c r="AU101" s="164"/>
      <c r="AV101" s="164"/>
      <c r="AW101" s="166"/>
    </row>
    <row r="102" spans="1:49" s="116" customFormat="1" ht="1.5" customHeight="1">
      <c r="A102" s="117"/>
      <c r="C102" s="131"/>
      <c r="D102" s="138"/>
      <c r="E102" s="177"/>
      <c r="F102" s="177"/>
      <c r="G102" s="177"/>
      <c r="H102" s="178"/>
      <c r="I102" s="178"/>
      <c r="J102" s="178"/>
      <c r="K102" s="178"/>
      <c r="L102" s="178"/>
      <c r="M102" s="178"/>
      <c r="N102" s="178"/>
      <c r="O102" s="179"/>
      <c r="S102" s="117"/>
      <c r="T102" s="92"/>
      <c r="U102" s="92"/>
      <c r="V102" s="93"/>
      <c r="W102" s="94"/>
      <c r="Y102" s="13"/>
      <c r="Z102" s="43"/>
      <c r="AA102" s="196"/>
      <c r="AB102" s="196"/>
      <c r="AC102" s="195"/>
      <c r="AD102" s="195"/>
      <c r="AE102" s="196"/>
      <c r="AF102" s="196"/>
      <c r="AG102" s="196"/>
      <c r="AH102" s="214"/>
      <c r="AI102" s="214"/>
      <c r="AJ102" s="214"/>
      <c r="AK102" s="214"/>
      <c r="AL102" s="214"/>
      <c r="AM102" s="215"/>
      <c r="AN102" s="14"/>
      <c r="AO102" s="118"/>
      <c r="AP102" s="118"/>
      <c r="AQ102" s="118"/>
      <c r="AR102" s="54"/>
      <c r="AS102" s="167"/>
      <c r="AT102" s="167"/>
      <c r="AU102" s="167"/>
      <c r="AV102" s="167"/>
      <c r="AW102" s="169"/>
    </row>
    <row r="103" spans="1:49" s="116" customFormat="1" ht="12" customHeight="1">
      <c r="A103" s="117"/>
      <c r="C103" s="243"/>
      <c r="D103" s="244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179"/>
      <c r="P103" s="238"/>
      <c r="Q103" s="239"/>
      <c r="R103" s="239"/>
      <c r="S103" s="117"/>
      <c r="T103" s="240">
        <f>P103*C103</f>
        <v>0</v>
      </c>
      <c r="U103" s="241"/>
      <c r="V103" s="241"/>
      <c r="W103" s="242"/>
      <c r="Y103" s="243"/>
      <c r="Z103" s="244"/>
      <c r="AA103" s="232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4"/>
      <c r="AN103" s="238"/>
      <c r="AO103" s="239"/>
      <c r="AP103" s="239"/>
      <c r="AQ103" s="239"/>
      <c r="AR103" s="54"/>
      <c r="AS103" s="229">
        <f>Y103*AN103</f>
        <v>0</v>
      </c>
      <c r="AT103" s="230"/>
      <c r="AU103" s="230"/>
      <c r="AV103" s="230"/>
      <c r="AW103" s="231"/>
    </row>
    <row r="104" spans="1:49" s="116" customFormat="1" ht="1.5" customHeight="1">
      <c r="A104" s="117"/>
      <c r="C104" s="131"/>
      <c r="D104" s="138"/>
      <c r="E104" s="177"/>
      <c r="F104" s="177"/>
      <c r="G104" s="177"/>
      <c r="H104" s="178"/>
      <c r="I104" s="178"/>
      <c r="J104" s="178"/>
      <c r="K104" s="178"/>
      <c r="L104" s="178"/>
      <c r="M104" s="178"/>
      <c r="N104" s="178"/>
      <c r="O104" s="179"/>
      <c r="S104" s="117"/>
      <c r="T104" s="92"/>
      <c r="U104" s="92"/>
      <c r="V104" s="93"/>
      <c r="W104" s="94"/>
      <c r="Y104" s="13"/>
      <c r="Z104" s="43"/>
      <c r="AA104" s="196"/>
      <c r="AB104" s="196"/>
      <c r="AC104" s="195"/>
      <c r="AD104" s="195"/>
      <c r="AE104" s="196"/>
      <c r="AF104" s="196"/>
      <c r="AG104" s="196"/>
      <c r="AH104" s="214"/>
      <c r="AI104" s="214"/>
      <c r="AJ104" s="214"/>
      <c r="AK104" s="214"/>
      <c r="AL104" s="214"/>
      <c r="AM104" s="215"/>
      <c r="AN104" s="14"/>
      <c r="AO104" s="118"/>
      <c r="AP104" s="118"/>
      <c r="AQ104" s="118"/>
      <c r="AR104" s="54"/>
      <c r="AS104" s="167"/>
      <c r="AT104" s="167"/>
      <c r="AU104" s="167"/>
      <c r="AV104" s="167"/>
      <c r="AW104" s="169"/>
    </row>
    <row r="105" spans="1:49" s="116" customFormat="1" ht="1.5" customHeight="1">
      <c r="A105" s="117"/>
      <c r="B105" s="128"/>
      <c r="C105" s="135"/>
      <c r="D105" s="139"/>
      <c r="E105" s="197"/>
      <c r="F105" s="197"/>
      <c r="G105" s="197"/>
      <c r="H105" s="198"/>
      <c r="I105" s="198"/>
      <c r="J105" s="198"/>
      <c r="K105" s="198"/>
      <c r="L105" s="198"/>
      <c r="M105" s="198"/>
      <c r="N105" s="198"/>
      <c r="O105" s="199"/>
      <c r="P105" s="129"/>
      <c r="Q105" s="129"/>
      <c r="R105" s="129"/>
      <c r="S105" s="130"/>
      <c r="T105" s="142"/>
      <c r="U105" s="142"/>
      <c r="V105" s="143"/>
      <c r="W105" s="144"/>
      <c r="X105" s="129"/>
      <c r="Y105" s="120"/>
      <c r="Z105" s="121"/>
      <c r="AA105" s="201"/>
      <c r="AB105" s="201"/>
      <c r="AC105" s="200"/>
      <c r="AD105" s="200"/>
      <c r="AE105" s="201"/>
      <c r="AF105" s="201"/>
      <c r="AG105" s="201"/>
      <c r="AH105" s="216"/>
      <c r="AI105" s="216"/>
      <c r="AJ105" s="216"/>
      <c r="AK105" s="216"/>
      <c r="AL105" s="216"/>
      <c r="AM105" s="217"/>
      <c r="AN105" s="122"/>
      <c r="AO105" s="124"/>
      <c r="AP105" s="124"/>
      <c r="AQ105" s="124"/>
      <c r="AR105" s="123"/>
      <c r="AS105" s="170"/>
      <c r="AT105" s="170"/>
      <c r="AU105" s="170"/>
      <c r="AV105" s="170"/>
      <c r="AW105" s="171"/>
    </row>
    <row r="106" spans="1:49" s="116" customFormat="1" ht="12" customHeight="1">
      <c r="A106" s="117"/>
      <c r="C106" s="243"/>
      <c r="D106" s="244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179"/>
      <c r="P106" s="238"/>
      <c r="Q106" s="239"/>
      <c r="R106" s="239"/>
      <c r="S106" s="117"/>
      <c r="T106" s="240">
        <f>P106*C106</f>
        <v>0</v>
      </c>
      <c r="U106" s="241"/>
      <c r="V106" s="241"/>
      <c r="W106" s="242"/>
      <c r="Y106" s="243"/>
      <c r="Z106" s="244"/>
      <c r="AA106" s="235" t="s">
        <v>50</v>
      </c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7"/>
      <c r="AN106" s="225">
        <v>40.3</v>
      </c>
      <c r="AO106" s="226"/>
      <c r="AP106" s="226"/>
      <c r="AQ106" s="226"/>
      <c r="AR106" s="54"/>
      <c r="AS106" s="229">
        <f>Y106*AN106</f>
        <v>0</v>
      </c>
      <c r="AT106" s="230"/>
      <c r="AU106" s="230"/>
      <c r="AV106" s="230"/>
      <c r="AW106" s="231"/>
    </row>
    <row r="107" spans="1:49" s="116" customFormat="1" ht="1.5" customHeight="1">
      <c r="A107" s="117"/>
      <c r="C107" s="131"/>
      <c r="D107" s="138"/>
      <c r="E107" s="177"/>
      <c r="F107" s="177"/>
      <c r="G107" s="177"/>
      <c r="H107" s="178"/>
      <c r="I107" s="178"/>
      <c r="J107" s="178"/>
      <c r="K107" s="178"/>
      <c r="L107" s="178"/>
      <c r="M107" s="178"/>
      <c r="N107" s="178"/>
      <c r="O107" s="179"/>
      <c r="S107" s="117"/>
      <c r="T107" s="92"/>
      <c r="U107" s="92"/>
      <c r="V107" s="93"/>
      <c r="W107" s="94"/>
      <c r="Y107" s="13"/>
      <c r="Z107" s="43"/>
      <c r="AA107" s="196"/>
      <c r="AB107" s="196"/>
      <c r="AC107" s="195"/>
      <c r="AD107" s="195"/>
      <c r="AE107" s="196"/>
      <c r="AF107" s="196"/>
      <c r="AG107" s="196"/>
      <c r="AH107" s="214"/>
      <c r="AI107" s="214"/>
      <c r="AJ107" s="214"/>
      <c r="AK107" s="214"/>
      <c r="AL107" s="214"/>
      <c r="AM107" s="215"/>
      <c r="AN107" s="14"/>
      <c r="AO107" s="118"/>
      <c r="AP107" s="118"/>
      <c r="AQ107" s="118"/>
      <c r="AR107" s="54"/>
      <c r="AS107" s="167"/>
      <c r="AT107" s="167"/>
      <c r="AU107" s="167"/>
      <c r="AV107" s="167"/>
      <c r="AW107" s="169"/>
    </row>
    <row r="108" spans="1:49" s="58" customFormat="1" ht="1.5" customHeight="1">
      <c r="A108" s="23"/>
      <c r="B108" s="105"/>
      <c r="C108" s="135"/>
      <c r="D108" s="139"/>
      <c r="E108" s="197"/>
      <c r="F108" s="197"/>
      <c r="G108" s="200"/>
      <c r="H108" s="201"/>
      <c r="I108" s="201"/>
      <c r="J108" s="201"/>
      <c r="K108" s="201"/>
      <c r="L108" s="201"/>
      <c r="M108" s="201"/>
      <c r="N108" s="201"/>
      <c r="O108" s="199"/>
      <c r="P108" s="120"/>
      <c r="Q108" s="106"/>
      <c r="R108" s="106"/>
      <c r="S108" s="107"/>
      <c r="T108" s="142"/>
      <c r="U108" s="142"/>
      <c r="V108" s="143"/>
      <c r="W108" s="144"/>
      <c r="X108" s="106"/>
      <c r="Y108" s="120"/>
      <c r="Z108" s="121"/>
      <c r="AA108" s="201"/>
      <c r="AB108" s="201"/>
      <c r="AC108" s="200"/>
      <c r="AD108" s="200"/>
      <c r="AE108" s="201"/>
      <c r="AF108" s="201"/>
      <c r="AG108" s="201"/>
      <c r="AH108" s="216"/>
      <c r="AI108" s="216"/>
      <c r="AJ108" s="216"/>
      <c r="AK108" s="216"/>
      <c r="AL108" s="216"/>
      <c r="AM108" s="217"/>
      <c r="AN108" s="122"/>
      <c r="AO108" s="106"/>
      <c r="AP108" s="106"/>
      <c r="AQ108" s="106"/>
      <c r="AR108" s="123"/>
      <c r="AS108" s="170"/>
      <c r="AT108" s="162"/>
      <c r="AU108" s="162"/>
      <c r="AV108" s="162"/>
      <c r="AW108" s="171"/>
    </row>
    <row r="109" spans="1:50" s="8" customFormat="1" ht="12.75" customHeight="1">
      <c r="A109" s="23"/>
      <c r="B109" s="58"/>
      <c r="C109" s="243"/>
      <c r="D109" s="244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174"/>
      <c r="P109" s="238"/>
      <c r="Q109" s="239"/>
      <c r="R109" s="239"/>
      <c r="S109" s="55"/>
      <c r="T109" s="240">
        <f>C109*P109</f>
        <v>0</v>
      </c>
      <c r="U109" s="241"/>
      <c r="V109" s="241"/>
      <c r="W109" s="242"/>
      <c r="Y109" s="243"/>
      <c r="Z109" s="252"/>
      <c r="AA109" s="191" t="s">
        <v>36</v>
      </c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204"/>
      <c r="AN109" s="225">
        <v>26.15</v>
      </c>
      <c r="AO109" s="226"/>
      <c r="AP109" s="226"/>
      <c r="AQ109" s="226"/>
      <c r="AR109" s="60"/>
      <c r="AS109" s="245">
        <f>Y109*AN109</f>
        <v>0</v>
      </c>
      <c r="AT109" s="246"/>
      <c r="AU109" s="246"/>
      <c r="AV109" s="246"/>
      <c r="AW109" s="247"/>
      <c r="AX109" s="58"/>
    </row>
    <row r="110" spans="1:49" s="58" customFormat="1" ht="1.5" customHeight="1">
      <c r="A110" s="23"/>
      <c r="B110" s="31"/>
      <c r="C110" s="133"/>
      <c r="D110" s="134"/>
      <c r="E110" s="175"/>
      <c r="F110" s="175"/>
      <c r="G110" s="175"/>
      <c r="H110" s="192"/>
      <c r="I110" s="192"/>
      <c r="J110" s="192"/>
      <c r="K110" s="192"/>
      <c r="L110" s="192"/>
      <c r="M110" s="192"/>
      <c r="N110" s="192"/>
      <c r="O110" s="176"/>
      <c r="P110" s="31"/>
      <c r="Q110" s="31"/>
      <c r="R110" s="31"/>
      <c r="S110" s="44"/>
      <c r="T110" s="89"/>
      <c r="U110" s="89"/>
      <c r="V110" s="90"/>
      <c r="W110" s="91"/>
      <c r="X110" s="31"/>
      <c r="Y110" s="28"/>
      <c r="Z110" s="42"/>
      <c r="AA110" s="194"/>
      <c r="AB110" s="194"/>
      <c r="AC110" s="193"/>
      <c r="AD110" s="193"/>
      <c r="AE110" s="194"/>
      <c r="AF110" s="194"/>
      <c r="AG110" s="194"/>
      <c r="AH110" s="212"/>
      <c r="AI110" s="212"/>
      <c r="AJ110" s="212"/>
      <c r="AK110" s="212"/>
      <c r="AL110" s="212"/>
      <c r="AM110" s="213"/>
      <c r="AN110" s="34"/>
      <c r="AO110" s="35"/>
      <c r="AP110" s="35"/>
      <c r="AQ110" s="35"/>
      <c r="AR110" s="53"/>
      <c r="AS110" s="164"/>
      <c r="AT110" s="164"/>
      <c r="AU110" s="164"/>
      <c r="AV110" s="164"/>
      <c r="AW110" s="166"/>
    </row>
    <row r="111" spans="1:49" s="58" customFormat="1" ht="1.5" customHeight="1">
      <c r="A111" s="23"/>
      <c r="C111" s="131"/>
      <c r="D111" s="132"/>
      <c r="E111" s="177"/>
      <c r="F111" s="177"/>
      <c r="G111" s="195"/>
      <c r="H111" s="196"/>
      <c r="I111" s="196"/>
      <c r="J111" s="196"/>
      <c r="K111" s="196"/>
      <c r="L111" s="196"/>
      <c r="M111" s="196"/>
      <c r="N111" s="196"/>
      <c r="O111" s="179"/>
      <c r="P111" s="13"/>
      <c r="S111" s="23"/>
      <c r="T111" s="92"/>
      <c r="U111" s="92"/>
      <c r="V111" s="93"/>
      <c r="W111" s="94"/>
      <c r="Y111" s="13"/>
      <c r="Z111" s="43"/>
      <c r="AA111" s="196"/>
      <c r="AB111" s="196"/>
      <c r="AC111" s="195"/>
      <c r="AD111" s="195"/>
      <c r="AE111" s="196"/>
      <c r="AF111" s="196"/>
      <c r="AG111" s="196"/>
      <c r="AH111" s="214"/>
      <c r="AI111" s="214"/>
      <c r="AJ111" s="214"/>
      <c r="AK111" s="214"/>
      <c r="AL111" s="214"/>
      <c r="AM111" s="215"/>
      <c r="AN111" s="14"/>
      <c r="AR111" s="54"/>
      <c r="AS111" s="167"/>
      <c r="AT111" s="157"/>
      <c r="AU111" s="157"/>
      <c r="AV111" s="157"/>
      <c r="AW111" s="169"/>
    </row>
    <row r="112" spans="1:50" s="8" customFormat="1" ht="12.75" customHeight="1">
      <c r="A112" s="23"/>
      <c r="B112" s="58"/>
      <c r="C112" s="243"/>
      <c r="D112" s="243"/>
      <c r="E112" s="235" t="s">
        <v>48</v>
      </c>
      <c r="F112" s="236"/>
      <c r="G112" s="236"/>
      <c r="H112" s="236"/>
      <c r="I112" s="236"/>
      <c r="J112" s="236"/>
      <c r="K112" s="236"/>
      <c r="L112" s="236"/>
      <c r="M112" s="236"/>
      <c r="N112" s="236"/>
      <c r="O112" s="174"/>
      <c r="P112" s="250">
        <v>20.2</v>
      </c>
      <c r="Q112" s="251"/>
      <c r="R112" s="251"/>
      <c r="S112" s="55"/>
      <c r="T112" s="240">
        <f>C112*P112</f>
        <v>0</v>
      </c>
      <c r="U112" s="241"/>
      <c r="V112" s="241"/>
      <c r="W112" s="242"/>
      <c r="Y112" s="243"/>
      <c r="Z112" s="252"/>
      <c r="AA112" s="235" t="s">
        <v>37</v>
      </c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7"/>
      <c r="AN112" s="225">
        <v>32.7</v>
      </c>
      <c r="AO112" s="226"/>
      <c r="AP112" s="226"/>
      <c r="AQ112" s="226"/>
      <c r="AR112" s="60"/>
      <c r="AS112" s="245">
        <f>Y112*AN112</f>
        <v>0</v>
      </c>
      <c r="AT112" s="246"/>
      <c r="AU112" s="246"/>
      <c r="AV112" s="246"/>
      <c r="AW112" s="247"/>
      <c r="AX112" s="58"/>
    </row>
    <row r="113" spans="1:49" s="58" customFormat="1" ht="1.5" customHeight="1">
      <c r="A113" s="23"/>
      <c r="B113" s="31"/>
      <c r="C113" s="133"/>
      <c r="D113" s="134"/>
      <c r="E113" s="175"/>
      <c r="F113" s="175"/>
      <c r="G113" s="175"/>
      <c r="H113" s="192"/>
      <c r="I113" s="192"/>
      <c r="J113" s="192"/>
      <c r="K113" s="192"/>
      <c r="L113" s="192"/>
      <c r="M113" s="192"/>
      <c r="N113" s="192"/>
      <c r="O113" s="176"/>
      <c r="P113" s="31"/>
      <c r="Q113" s="31"/>
      <c r="R113" s="31"/>
      <c r="S113" s="44"/>
      <c r="T113" s="89"/>
      <c r="U113" s="89"/>
      <c r="V113" s="90"/>
      <c r="W113" s="91"/>
      <c r="X113" s="31"/>
      <c r="Y113" s="28"/>
      <c r="Z113" s="42"/>
      <c r="AA113" s="192"/>
      <c r="AB113" s="192"/>
      <c r="AC113" s="175"/>
      <c r="AD113" s="175"/>
      <c r="AE113" s="192"/>
      <c r="AF113" s="192"/>
      <c r="AG113" s="192"/>
      <c r="AH113" s="218"/>
      <c r="AI113" s="218"/>
      <c r="AJ113" s="218"/>
      <c r="AK113" s="218"/>
      <c r="AL113" s="218"/>
      <c r="AM113" s="219"/>
      <c r="AN113" s="34"/>
      <c r="AO113" s="35"/>
      <c r="AP113" s="35">
        <v>32.7</v>
      </c>
      <c r="AQ113" s="35"/>
      <c r="AR113" s="53"/>
      <c r="AS113" s="164"/>
      <c r="AT113" s="164"/>
      <c r="AU113" s="164"/>
      <c r="AV113" s="164"/>
      <c r="AW113" s="166"/>
    </row>
    <row r="114" spans="1:49" s="58" customFormat="1" ht="1.5" customHeight="1">
      <c r="A114" s="23"/>
      <c r="C114" s="131"/>
      <c r="D114" s="132"/>
      <c r="E114" s="177"/>
      <c r="F114" s="177"/>
      <c r="G114" s="195"/>
      <c r="H114" s="196"/>
      <c r="I114" s="196"/>
      <c r="J114" s="196"/>
      <c r="K114" s="196"/>
      <c r="L114" s="196"/>
      <c r="M114" s="196"/>
      <c r="N114" s="196"/>
      <c r="O114" s="179"/>
      <c r="P114" s="13"/>
      <c r="S114" s="23"/>
      <c r="T114" s="92"/>
      <c r="U114" s="92"/>
      <c r="V114" s="93"/>
      <c r="W114" s="94"/>
      <c r="Y114" s="13"/>
      <c r="Z114" s="43"/>
      <c r="AA114" s="178"/>
      <c r="AB114" s="178"/>
      <c r="AC114" s="177"/>
      <c r="AD114" s="177"/>
      <c r="AE114" s="178"/>
      <c r="AF114" s="178"/>
      <c r="AG114" s="178"/>
      <c r="AH114" s="220"/>
      <c r="AI114" s="220"/>
      <c r="AJ114" s="220"/>
      <c r="AK114" s="220"/>
      <c r="AL114" s="220"/>
      <c r="AM114" s="221"/>
      <c r="AN114" s="14"/>
      <c r="AR114" s="54"/>
      <c r="AS114" s="167"/>
      <c r="AT114" s="157"/>
      <c r="AU114" s="157"/>
      <c r="AV114" s="157"/>
      <c r="AW114" s="169"/>
    </row>
    <row r="115" spans="1:50" s="8" customFormat="1" ht="12.75" customHeight="1">
      <c r="A115" s="23"/>
      <c r="B115" s="58"/>
      <c r="C115" s="243"/>
      <c r="D115" s="243"/>
      <c r="E115" s="235" t="s">
        <v>49</v>
      </c>
      <c r="F115" s="236"/>
      <c r="G115" s="236"/>
      <c r="H115" s="236"/>
      <c r="I115" s="236"/>
      <c r="J115" s="236"/>
      <c r="K115" s="236"/>
      <c r="L115" s="236"/>
      <c r="M115" s="236"/>
      <c r="N115" s="236"/>
      <c r="O115" s="174"/>
      <c r="P115" s="250">
        <v>0.3</v>
      </c>
      <c r="Q115" s="251"/>
      <c r="R115" s="251"/>
      <c r="S115" s="55"/>
      <c r="T115" s="240">
        <f>C115*P115</f>
        <v>0</v>
      </c>
      <c r="U115" s="241"/>
      <c r="V115" s="241"/>
      <c r="W115" s="242"/>
      <c r="Y115" s="243"/>
      <c r="Z115" s="252"/>
      <c r="AA115" s="235" t="s">
        <v>38</v>
      </c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7"/>
      <c r="AN115" s="225">
        <v>45.5</v>
      </c>
      <c r="AO115" s="226"/>
      <c r="AP115" s="226"/>
      <c r="AQ115" s="226"/>
      <c r="AR115" s="60"/>
      <c r="AS115" s="245">
        <f>Y115*AN115</f>
        <v>0</v>
      </c>
      <c r="AT115" s="246"/>
      <c r="AU115" s="246"/>
      <c r="AV115" s="246"/>
      <c r="AW115" s="247"/>
      <c r="AX115" s="58"/>
    </row>
    <row r="116" spans="1:49" s="58" customFormat="1" ht="1.5" customHeight="1">
      <c r="A116" s="23"/>
      <c r="B116" s="31"/>
      <c r="C116" s="31"/>
      <c r="D116" s="44"/>
      <c r="E116" s="28"/>
      <c r="F116" s="28"/>
      <c r="G116" s="28"/>
      <c r="H116" s="31"/>
      <c r="I116" s="31"/>
      <c r="J116" s="31"/>
      <c r="K116" s="31"/>
      <c r="L116" s="31"/>
      <c r="M116" s="31"/>
      <c r="N116" s="31"/>
      <c r="O116" s="42"/>
      <c r="P116" s="31"/>
      <c r="Q116" s="31"/>
      <c r="R116" s="31"/>
      <c r="S116" s="44"/>
      <c r="T116" s="28"/>
      <c r="U116" s="28"/>
      <c r="V116" s="31"/>
      <c r="W116" s="87"/>
      <c r="X116" s="31"/>
      <c r="Y116" s="28"/>
      <c r="Z116" s="42"/>
      <c r="AA116" s="37"/>
      <c r="AB116" s="37"/>
      <c r="AC116" s="29"/>
      <c r="AD116" s="29"/>
      <c r="AE116" s="37"/>
      <c r="AF116" s="37"/>
      <c r="AG116" s="37"/>
      <c r="AH116" s="95"/>
      <c r="AI116" s="95"/>
      <c r="AJ116" s="95"/>
      <c r="AK116" s="95"/>
      <c r="AL116" s="95"/>
      <c r="AM116" s="96"/>
      <c r="AN116" s="34"/>
      <c r="AO116" s="35"/>
      <c r="AP116" s="35"/>
      <c r="AQ116" s="35"/>
      <c r="AR116" s="53"/>
      <c r="AS116" s="164"/>
      <c r="AT116" s="164"/>
      <c r="AU116" s="164"/>
      <c r="AV116" s="164"/>
      <c r="AW116" s="166"/>
    </row>
    <row r="117" spans="2:50" s="2" customFormat="1" ht="12.75" customHeight="1">
      <c r="B117" s="6"/>
      <c r="C117" s="1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5"/>
      <c r="Z117" s="15"/>
      <c r="AA117" s="6"/>
      <c r="AB117" s="6"/>
      <c r="AC117" s="6"/>
      <c r="AD117" s="6"/>
      <c r="AE117" s="6"/>
      <c r="AF117" s="6"/>
      <c r="AG117" s="6"/>
      <c r="AH117" s="6"/>
      <c r="AI117" s="6" t="s">
        <v>4</v>
      </c>
      <c r="AJ117" s="6"/>
      <c r="AM117" s="6"/>
      <c r="AN117" s="82"/>
      <c r="AO117" s="81">
        <f>AO123/119*100</f>
        <v>0</v>
      </c>
      <c r="AP117" s="81"/>
      <c r="AQ117" s="81"/>
      <c r="AR117" s="83"/>
      <c r="AS117" s="275">
        <f>T28+T10034+T34+T46+T49+T52+T55+T58+T61+T64+T67+T70+T73+T76+T79+T82+T85+T88+T91+T109+T112+T115+AS28+AS31+AS34+AS46+AS49+AS52+AS55+AS58+AS61+AS64+AS67+AS70+AS73+AS76+AS79+AS82+AS85+AS88+AS91+T31+T37+T40+T43+AS37+AS40+AS43+AS109+AS112+AS115+AS94+T94+T97+AS97</f>
        <v>0</v>
      </c>
      <c r="AT117" s="276"/>
      <c r="AU117" s="276"/>
      <c r="AV117" s="276"/>
      <c r="AW117" s="277"/>
      <c r="AX117" s="5"/>
    </row>
    <row r="118" spans="2:50" s="2" customFormat="1" ht="1.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5"/>
      <c r="Z118" s="15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M118" s="6"/>
      <c r="AN118" s="7"/>
      <c r="AO118" s="7"/>
      <c r="AP118" s="7"/>
      <c r="AQ118" s="10"/>
      <c r="AR118" s="72"/>
      <c r="AS118" s="155"/>
      <c r="AT118" s="155"/>
      <c r="AU118" s="155"/>
      <c r="AV118" s="155"/>
      <c r="AW118" s="172"/>
      <c r="AX118" s="6"/>
    </row>
    <row r="119" spans="2:50" s="2" customFormat="1" ht="1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5"/>
      <c r="Z119" s="15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M119" s="6"/>
      <c r="AN119" s="7"/>
      <c r="AO119" s="7"/>
      <c r="AP119" s="7"/>
      <c r="AQ119" s="10"/>
      <c r="AR119" s="72"/>
      <c r="AS119" s="157"/>
      <c r="AT119" s="157"/>
      <c r="AU119" s="157"/>
      <c r="AV119" s="157"/>
      <c r="AW119" s="173"/>
      <c r="AX119" s="6"/>
    </row>
    <row r="120" spans="5:50" s="2" customFormat="1" ht="12.75" customHeight="1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5"/>
      <c r="Z120" s="15"/>
      <c r="AA120" s="6"/>
      <c r="AB120" s="6"/>
      <c r="AC120" s="6"/>
      <c r="AD120" s="6"/>
      <c r="AE120" s="6"/>
      <c r="AF120" s="6"/>
      <c r="AG120" s="6"/>
      <c r="AH120" s="6"/>
      <c r="AI120" s="6" t="s">
        <v>35</v>
      </c>
      <c r="AJ120" s="6"/>
      <c r="AM120" s="6"/>
      <c r="AN120" s="7"/>
      <c r="AO120" s="62">
        <f>AO123-AO117</f>
        <v>0</v>
      </c>
      <c r="AP120" s="62"/>
      <c r="AQ120" s="62"/>
      <c r="AR120" s="75"/>
      <c r="AS120" s="245">
        <f>AS117*19%</f>
        <v>0</v>
      </c>
      <c r="AT120" s="246"/>
      <c r="AU120" s="246"/>
      <c r="AV120" s="246"/>
      <c r="AW120" s="274"/>
      <c r="AX120" s="5"/>
    </row>
    <row r="121" spans="5:50" s="2" customFormat="1" ht="1.5" customHeight="1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5"/>
      <c r="Z121" s="15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M121" s="6"/>
      <c r="AN121" s="7"/>
      <c r="AO121" s="7"/>
      <c r="AP121" s="7"/>
      <c r="AQ121" s="61"/>
      <c r="AR121" s="72"/>
      <c r="AS121" s="155"/>
      <c r="AT121" s="155"/>
      <c r="AU121" s="155"/>
      <c r="AV121" s="155"/>
      <c r="AW121" s="172"/>
      <c r="AX121" s="6"/>
    </row>
    <row r="122" spans="5:50" s="2" customFormat="1" ht="1.5" customHeight="1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5"/>
      <c r="Z122" s="15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M122" s="6"/>
      <c r="AN122" s="7"/>
      <c r="AO122" s="7"/>
      <c r="AP122" s="7"/>
      <c r="AQ122" s="61"/>
      <c r="AR122" s="72"/>
      <c r="AS122" s="157"/>
      <c r="AT122" s="157"/>
      <c r="AU122" s="157"/>
      <c r="AV122" s="157"/>
      <c r="AW122" s="173"/>
      <c r="AX122" s="6"/>
    </row>
    <row r="123" spans="5:50" s="2" customFormat="1" ht="12" customHeight="1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5"/>
      <c r="Z123" s="15"/>
      <c r="AA123" s="6"/>
      <c r="AB123" s="6"/>
      <c r="AC123" s="6"/>
      <c r="AD123" s="6"/>
      <c r="AE123" s="6"/>
      <c r="AF123" s="6"/>
      <c r="AG123" s="6"/>
      <c r="AH123" s="6"/>
      <c r="AI123" s="6" t="s">
        <v>0</v>
      </c>
      <c r="AJ123" s="6"/>
      <c r="AM123" s="6"/>
      <c r="AN123" s="6"/>
      <c r="AO123" s="62">
        <f>T28+T31+T34+T46+T49+T52+T55+T58+T61+T67+T70+T73+T76+AS28+AS31+AS34+AS46+AS49+AS52+AS55+AS58+AS61</f>
        <v>0</v>
      </c>
      <c r="AP123" s="62"/>
      <c r="AQ123" s="62"/>
      <c r="AR123" s="75"/>
      <c r="AS123" s="245">
        <f>AS117+AS120</f>
        <v>0</v>
      </c>
      <c r="AT123" s="246"/>
      <c r="AU123" s="246"/>
      <c r="AV123" s="246"/>
      <c r="AW123" s="274"/>
      <c r="AX123" s="5"/>
    </row>
    <row r="124" spans="3:50" ht="1.5" customHeight="1">
      <c r="C124" s="84" t="s">
        <v>24</v>
      </c>
      <c r="D124" s="6"/>
      <c r="Y124" s="16"/>
      <c r="Z124" s="16"/>
      <c r="AM124" s="63"/>
      <c r="AN124" s="63"/>
      <c r="AO124" s="63"/>
      <c r="AP124" s="63"/>
      <c r="AQ124" s="63"/>
      <c r="AR124" s="63"/>
      <c r="AS124" s="20"/>
      <c r="AT124" s="20"/>
      <c r="AU124" s="20"/>
      <c r="AV124" s="20"/>
      <c r="AW124" s="22"/>
      <c r="AX124" s="3"/>
    </row>
    <row r="125" spans="3:44" ht="12.75">
      <c r="C125" s="222" t="s">
        <v>25</v>
      </c>
      <c r="D125" s="6"/>
      <c r="AN125" s="7"/>
      <c r="AO125" s="63"/>
      <c r="AP125" s="63"/>
      <c r="AQ125" s="63"/>
      <c r="AR125" s="63"/>
    </row>
    <row r="126" spans="3:4" ht="12.75">
      <c r="C126" s="222" t="s">
        <v>26</v>
      </c>
      <c r="D126" s="6"/>
    </row>
    <row r="127" spans="3:4" ht="12.75">
      <c r="C127" s="223" t="s">
        <v>27</v>
      </c>
      <c r="D127" s="6"/>
    </row>
    <row r="128" ht="1.5" customHeight="1">
      <c r="C128" s="3"/>
    </row>
    <row r="130" ht="1.5" customHeight="1"/>
    <row r="131" ht="12.75">
      <c r="C131" t="s">
        <v>28</v>
      </c>
    </row>
    <row r="132" spans="3:34" s="97" customFormat="1" ht="12.75">
      <c r="C132"/>
      <c r="D13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</row>
    <row r="136" ht="12.75">
      <c r="D136" s="102"/>
    </row>
  </sheetData>
  <sheetProtection password="AE1C" sheet="1" objects="1" scenarios="1"/>
  <mergeCells count="252">
    <mergeCell ref="C94:D94"/>
    <mergeCell ref="C97:D97"/>
    <mergeCell ref="C37:D37"/>
    <mergeCell ref="C40:D40"/>
    <mergeCell ref="C43:D43"/>
    <mergeCell ref="Y37:Z37"/>
    <mergeCell ref="Y40:Z40"/>
    <mergeCell ref="Y43:Z43"/>
    <mergeCell ref="AS37:AW37"/>
    <mergeCell ref="AS40:AW40"/>
    <mergeCell ref="AS43:AW43"/>
    <mergeCell ref="AS94:AW94"/>
    <mergeCell ref="AS97:AW97"/>
    <mergeCell ref="AN61:AQ61"/>
    <mergeCell ref="P37:R37"/>
    <mergeCell ref="E94:N94"/>
    <mergeCell ref="P94:R94"/>
    <mergeCell ref="P58:R59"/>
    <mergeCell ref="Y67:Z67"/>
    <mergeCell ref="Y73:Z73"/>
    <mergeCell ref="Y94:Z94"/>
    <mergeCell ref="Y49:Z49"/>
    <mergeCell ref="Y61:Z61"/>
    <mergeCell ref="AA37:AM37"/>
    <mergeCell ref="AA40:AM40"/>
    <mergeCell ref="AA43:AM43"/>
    <mergeCell ref="AN37:AQ37"/>
    <mergeCell ref="AN40:AQ40"/>
    <mergeCell ref="AN43:AQ43"/>
    <mergeCell ref="E91:N91"/>
    <mergeCell ref="P91:R91"/>
    <mergeCell ref="E109:N109"/>
    <mergeCell ref="P109:R109"/>
    <mergeCell ref="C91:D91"/>
    <mergeCell ref="T94:W94"/>
    <mergeCell ref="C109:D109"/>
    <mergeCell ref="E106:N106"/>
    <mergeCell ref="E97:N97"/>
    <mergeCell ref="P97:R97"/>
    <mergeCell ref="AS115:AW115"/>
    <mergeCell ref="AS123:AW123"/>
    <mergeCell ref="AA112:AM112"/>
    <mergeCell ref="AA115:AM115"/>
    <mergeCell ref="AS117:AW117"/>
    <mergeCell ref="AN64:AQ64"/>
    <mergeCell ref="AN67:AQ67"/>
    <mergeCell ref="AN73:AQ73"/>
    <mergeCell ref="AN76:AQ76"/>
    <mergeCell ref="AN94:AQ94"/>
    <mergeCell ref="AS120:AW120"/>
    <mergeCell ref="AN109:AQ109"/>
    <mergeCell ref="AN115:AQ115"/>
    <mergeCell ref="AS109:AW109"/>
    <mergeCell ref="AS112:AW112"/>
    <mergeCell ref="AN46:AQ46"/>
    <mergeCell ref="AN49:AQ49"/>
    <mergeCell ref="AN52:AQ52"/>
    <mergeCell ref="AN55:AQ55"/>
    <mergeCell ref="AN58:AQ58"/>
    <mergeCell ref="Y58:Z58"/>
    <mergeCell ref="Y52:Z52"/>
    <mergeCell ref="Y55:Z55"/>
    <mergeCell ref="P34:R34"/>
    <mergeCell ref="E34:N34"/>
    <mergeCell ref="P70:R70"/>
    <mergeCell ref="P43:R43"/>
    <mergeCell ref="P61:R61"/>
    <mergeCell ref="P46:R46"/>
    <mergeCell ref="T46:W46"/>
    <mergeCell ref="AA46:AM46"/>
    <mergeCell ref="AA49:AM49"/>
    <mergeCell ref="AA47:AM47"/>
    <mergeCell ref="AA48:AM48"/>
    <mergeCell ref="AA50:AM50"/>
    <mergeCell ref="AA51:AM51"/>
    <mergeCell ref="C31:D31"/>
    <mergeCell ref="Y31:Z31"/>
    <mergeCell ref="C34:D34"/>
    <mergeCell ref="Y46:Z46"/>
    <mergeCell ref="P52:R52"/>
    <mergeCell ref="E31:O31"/>
    <mergeCell ref="T37:W37"/>
    <mergeCell ref="Y34:Z34"/>
    <mergeCell ref="T34:W34"/>
    <mergeCell ref="T31:W31"/>
    <mergeCell ref="AA35:AM35"/>
    <mergeCell ref="C76:D76"/>
    <mergeCell ref="Y76:Z76"/>
    <mergeCell ref="C73:D73"/>
    <mergeCell ref="C70:D70"/>
    <mergeCell ref="Y70:Z70"/>
    <mergeCell ref="C67:D67"/>
    <mergeCell ref="P67:R67"/>
    <mergeCell ref="C64:D64"/>
    <mergeCell ref="C61:D61"/>
    <mergeCell ref="AN28:AQ28"/>
    <mergeCell ref="AN31:AQ31"/>
    <mergeCell ref="AN34:AQ34"/>
    <mergeCell ref="AA45:AM45"/>
    <mergeCell ref="AA34:AM34"/>
    <mergeCell ref="AJ12:AS12"/>
    <mergeCell ref="AS28:AW28"/>
    <mergeCell ref="AS31:AW31"/>
    <mergeCell ref="AS34:AW34"/>
    <mergeCell ref="AA28:AM28"/>
    <mergeCell ref="C26:V26"/>
    <mergeCell ref="AA32:AM32"/>
    <mergeCell ref="AA33:AM33"/>
    <mergeCell ref="C28:D28"/>
    <mergeCell ref="E28:N28"/>
    <mergeCell ref="T28:W28"/>
    <mergeCell ref="P28:R28"/>
    <mergeCell ref="P31:R31"/>
    <mergeCell ref="AA31:AM31"/>
    <mergeCell ref="Y28:Z28"/>
    <mergeCell ref="C79:D79"/>
    <mergeCell ref="K15:W15"/>
    <mergeCell ref="K18:W18"/>
    <mergeCell ref="K21:W21"/>
    <mergeCell ref="R9:W9"/>
    <mergeCell ref="AJ15:AW15"/>
    <mergeCell ref="AJ18:AW18"/>
    <mergeCell ref="AJ21:AW21"/>
    <mergeCell ref="AJ9:AS9"/>
    <mergeCell ref="R12:U12"/>
    <mergeCell ref="C82:D82"/>
    <mergeCell ref="Y82:Z82"/>
    <mergeCell ref="Y85:Z85"/>
    <mergeCell ref="C88:D88"/>
    <mergeCell ref="Y88:Z88"/>
    <mergeCell ref="E88:N88"/>
    <mergeCell ref="P88:R88"/>
    <mergeCell ref="C85:D85"/>
    <mergeCell ref="E82:N82"/>
    <mergeCell ref="P82:R82"/>
    <mergeCell ref="C55:D55"/>
    <mergeCell ref="P55:R55"/>
    <mergeCell ref="C58:D58"/>
    <mergeCell ref="T40:W40"/>
    <mergeCell ref="T43:W43"/>
    <mergeCell ref="C49:D49"/>
    <mergeCell ref="C52:D52"/>
    <mergeCell ref="C46:D46"/>
    <mergeCell ref="P40:R40"/>
    <mergeCell ref="P49:R49"/>
    <mergeCell ref="E76:N76"/>
    <mergeCell ref="E79:N79"/>
    <mergeCell ref="P73:R73"/>
    <mergeCell ref="P76:R76"/>
    <mergeCell ref="P79:R79"/>
    <mergeCell ref="P64:R64"/>
    <mergeCell ref="C115:D115"/>
    <mergeCell ref="E115:N115"/>
    <mergeCell ref="P115:R115"/>
    <mergeCell ref="T112:W112"/>
    <mergeCell ref="Y115:Z115"/>
    <mergeCell ref="C112:D112"/>
    <mergeCell ref="T115:W115"/>
    <mergeCell ref="AS91:AW91"/>
    <mergeCell ref="Y79:Z79"/>
    <mergeCell ref="Y64:Z64"/>
    <mergeCell ref="T64:W64"/>
    <mergeCell ref="Y91:Z91"/>
    <mergeCell ref="T82:W82"/>
    <mergeCell ref="T49:W49"/>
    <mergeCell ref="T52:W52"/>
    <mergeCell ref="T55:W55"/>
    <mergeCell ref="T58:W58"/>
    <mergeCell ref="T88:W88"/>
    <mergeCell ref="T91:W91"/>
    <mergeCell ref="T79:W79"/>
    <mergeCell ref="T61:W61"/>
    <mergeCell ref="AN112:AQ112"/>
    <mergeCell ref="AN79:AQ79"/>
    <mergeCell ref="AN85:AQ85"/>
    <mergeCell ref="E85:N85"/>
    <mergeCell ref="P85:R85"/>
    <mergeCell ref="T109:W109"/>
    <mergeCell ref="E112:N112"/>
    <mergeCell ref="P112:R112"/>
    <mergeCell ref="Y112:Z112"/>
    <mergeCell ref="Y109:Z109"/>
    <mergeCell ref="AS88:AW88"/>
    <mergeCell ref="AS76:AW76"/>
    <mergeCell ref="AS79:AW79"/>
    <mergeCell ref="AN82:AQ82"/>
    <mergeCell ref="T85:W85"/>
    <mergeCell ref="T67:W67"/>
    <mergeCell ref="T70:W70"/>
    <mergeCell ref="T73:W73"/>
    <mergeCell ref="T76:W76"/>
    <mergeCell ref="AS46:AW46"/>
    <mergeCell ref="AS49:AW49"/>
    <mergeCell ref="AS52:AW52"/>
    <mergeCell ref="AS73:AW73"/>
    <mergeCell ref="AS55:AW55"/>
    <mergeCell ref="AS58:AW58"/>
    <mergeCell ref="AS61:AW61"/>
    <mergeCell ref="AS64:AW64"/>
    <mergeCell ref="AS67:AW67"/>
    <mergeCell ref="AS70:AW70"/>
    <mergeCell ref="P100:R100"/>
    <mergeCell ref="P103:R103"/>
    <mergeCell ref="P106:R106"/>
    <mergeCell ref="C100:D100"/>
    <mergeCell ref="C103:D103"/>
    <mergeCell ref="C106:D106"/>
    <mergeCell ref="E100:N100"/>
    <mergeCell ref="E103:N103"/>
    <mergeCell ref="T100:W100"/>
    <mergeCell ref="T103:W103"/>
    <mergeCell ref="T106:W106"/>
    <mergeCell ref="Y97:Z97"/>
    <mergeCell ref="Y100:Z100"/>
    <mergeCell ref="Y103:Z103"/>
    <mergeCell ref="Y106:Z106"/>
    <mergeCell ref="T97:W97"/>
    <mergeCell ref="AS106:AW106"/>
    <mergeCell ref="AA100:AM100"/>
    <mergeCell ref="AA103:AM103"/>
    <mergeCell ref="AA106:AM106"/>
    <mergeCell ref="AN100:AQ100"/>
    <mergeCell ref="AN103:AQ103"/>
    <mergeCell ref="AN106:AQ106"/>
    <mergeCell ref="AN68:AO68"/>
    <mergeCell ref="AN69:AO69"/>
    <mergeCell ref="AN71:AO71"/>
    <mergeCell ref="AN72:AO72"/>
    <mergeCell ref="AS100:AW100"/>
    <mergeCell ref="AS103:AW103"/>
    <mergeCell ref="AN91:AQ91"/>
    <mergeCell ref="AN88:AQ88"/>
    <mergeCell ref="AS82:AW82"/>
    <mergeCell ref="AS85:AW85"/>
    <mergeCell ref="AN80:AO80"/>
    <mergeCell ref="AN81:AO81"/>
    <mergeCell ref="AN83:AO83"/>
    <mergeCell ref="AN84:AO84"/>
    <mergeCell ref="AN74:AO74"/>
    <mergeCell ref="AN75:AO75"/>
    <mergeCell ref="AN77:AO77"/>
    <mergeCell ref="AN78:AO78"/>
    <mergeCell ref="AN92:AO92"/>
    <mergeCell ref="AN93:AO93"/>
    <mergeCell ref="AN95:AO95"/>
    <mergeCell ref="AN96:AO96"/>
    <mergeCell ref="AN70:AQ70"/>
    <mergeCell ref="AN97:AQ97"/>
    <mergeCell ref="AN86:AO86"/>
    <mergeCell ref="AN87:AO87"/>
    <mergeCell ref="AN89:AO89"/>
    <mergeCell ref="AN90:AO9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NBG VDT | Bestellformular "Get together-Service"</dc:title>
  <dc:subject/>
  <dc:creator>Heidi Steinmetz;Siemens AG;Restaurant Services</dc:creator>
  <cp:keywords/>
  <dc:description/>
  <cp:lastModifiedBy>steinhei</cp:lastModifiedBy>
  <cp:lastPrinted>2016-09-29T09:05:09Z</cp:lastPrinted>
  <dcterms:created xsi:type="dcterms:W3CDTF">2012-06-26T07:43:17Z</dcterms:created>
  <dcterms:modified xsi:type="dcterms:W3CDTF">2018-06-28T11:47:31Z</dcterms:modified>
  <cp:category/>
  <cp:version/>
  <cp:contentType/>
  <cp:contentStatus/>
</cp:coreProperties>
</file>