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Data\z003k72b\#BT AEM Migration FY19 (Velvet Hayes)\Lauren\Legal pages\Quality Assurance Agreement and Additional docs webpage\"/>
    </mc:Choice>
  </mc:AlternateContent>
  <xr:revisionPtr revIDLastSave="0" documentId="8_{FF7E8FF4-8116-4419-891A-3886F3378AFB}" xr6:coauthVersionLast="43" xr6:coauthVersionMax="43" xr10:uidLastSave="{00000000-0000-0000-0000-000000000000}"/>
  <bookViews>
    <workbookView xWindow="372" yWindow="1104" windowWidth="11748" windowHeight="8640" tabRatio="873" xr2:uid="{00000000-000D-0000-FFFF-FFFF00000000}"/>
  </bookViews>
  <sheets>
    <sheet name="Cover" sheetId="1" r:id="rId1"/>
    <sheet name="Cover-Translation" sheetId="2" state="hidden" r:id="rId2"/>
    <sheet name="Cover Sheet- Translation" sheetId="10" state="hidden" r:id="rId3"/>
    <sheet name="Test Results-5" sheetId="11" r:id="rId4"/>
    <sheet name="Test Result 5 Translation" sheetId="21" state="hidden" r:id="rId5"/>
    <sheet name="Internal FAIR Translation" sheetId="16" state="hidden" r:id="rId6"/>
  </sheets>
  <definedNames>
    <definedName name="Z_19B06703_FAD6_4F16_87BE_06E67697D654_.wvu.Rows" localSheetId="0" hidden="1">Cover!#REF!</definedName>
    <definedName name="Z_688D7950_10D5_49BD_ACD1_4F93038060D1_.wvu.Rows" localSheetId="0" hidden="1">Cover!#REF!</definedName>
    <definedName name="Z_BCF3C0B4_E883_4ADF_994F_007CE6AEFF05_.wvu.Rows" localSheetId="0" hidden="1">Cover!#REF!</definedName>
  </definedNames>
  <calcPr calcId="191029"/>
  <customWorkbookViews>
    <customWorkbookView name="Z0034UXX - Persönliche Ansicht" guid="{19B06703-FAD6-4F16-87BE-06E67697D654}" mergeInterval="0" personalView="1" maximized="1" xWindow="1" yWindow="1" windowWidth="1348" windowHeight="478" tabRatio="873" activeSheetId="9"/>
    <customWorkbookView name="Marcin Pilch - Personal View" guid="{BCF3C0B4-E883-4ADF-994F-007CE6AEFF05}" mergeInterval="0" personalView="1" maximized="1" xWindow="1" yWindow="1" windowWidth="1596" windowHeight="673" tabRatio="873" activeSheetId="1"/>
    <customWorkbookView name="mossad - Personal View" guid="{688D7950-10D5-49BD-ACD1-4F93038060D1}" mergeInterval="0" personalView="1" maximized="1" xWindow="1" yWindow="1" windowWidth="1920" windowHeight="850" tabRatio="87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7" i="11" l="1"/>
  <c r="AC117" i="11"/>
  <c r="AD90" i="11"/>
  <c r="L90" i="11"/>
  <c r="U88" i="11"/>
  <c r="B88" i="11"/>
  <c r="U114" i="11" l="1"/>
  <c r="D42" i="16"/>
  <c r="D41" i="16"/>
  <c r="AK95" i="11"/>
  <c r="D57" i="21"/>
  <c r="D56" i="21"/>
  <c r="AI95" i="11" s="1"/>
  <c r="E57" i="21"/>
  <c r="E56" i="21"/>
  <c r="D47" i="21"/>
  <c r="A93" i="11" s="1"/>
  <c r="E47" i="21"/>
  <c r="D44" i="21"/>
  <c r="AH85" i="11" s="1"/>
  <c r="E44" i="21"/>
  <c r="D4" i="21"/>
  <c r="D6" i="11" s="1"/>
  <c r="E3" i="21"/>
  <c r="E4" i="21"/>
  <c r="D3" i="21"/>
  <c r="A3" i="11" s="1"/>
  <c r="E2" i="21"/>
  <c r="D2" i="21"/>
  <c r="L1" i="11" s="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5" i="21"/>
  <c r="E46" i="21"/>
  <c r="E48" i="21"/>
  <c r="E49" i="21"/>
  <c r="E50" i="21"/>
  <c r="E51" i="21"/>
  <c r="E52" i="21"/>
  <c r="E53" i="21"/>
  <c r="E54" i="21"/>
  <c r="E55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5" i="21"/>
  <c r="D6" i="21"/>
  <c r="D12" i="11" s="1"/>
  <c r="D7" i="21"/>
  <c r="D15" i="11" s="1"/>
  <c r="D8" i="21"/>
  <c r="D18" i="11" s="1"/>
  <c r="D9" i="21"/>
  <c r="D21" i="11" s="1"/>
  <c r="D10" i="21"/>
  <c r="D24" i="11" s="1"/>
  <c r="D11" i="21"/>
  <c r="D27" i="11" s="1"/>
  <c r="D12" i="21"/>
  <c r="D30" i="11" s="1"/>
  <c r="D13" i="21"/>
  <c r="D33" i="11" s="1"/>
  <c r="D14" i="21"/>
  <c r="D36" i="11" s="1"/>
  <c r="D15" i="21"/>
  <c r="D39" i="11" s="1"/>
  <c r="D16" i="21"/>
  <c r="D42" i="11" s="1"/>
  <c r="D17" i="21"/>
  <c r="D45" i="11" s="1"/>
  <c r="D18" i="21"/>
  <c r="D48" i="11" s="1"/>
  <c r="D19" i="21"/>
  <c r="D51" i="11" s="1"/>
  <c r="D20" i="21"/>
  <c r="D54" i="11" s="1"/>
  <c r="D21" i="21"/>
  <c r="D57" i="11" s="1"/>
  <c r="D22" i="21"/>
  <c r="D60" i="11" s="1"/>
  <c r="D23" i="21"/>
  <c r="D63" i="11" s="1"/>
  <c r="D24" i="21"/>
  <c r="D66" i="11" s="1"/>
  <c r="D25" i="21"/>
  <c r="D69" i="11" s="1"/>
  <c r="D26" i="21"/>
  <c r="D72" i="11" s="1"/>
  <c r="D27" i="21"/>
  <c r="D75" i="11" s="1"/>
  <c r="D28" i="21"/>
  <c r="D78" i="11" s="1"/>
  <c r="D29" i="21"/>
  <c r="U6" i="11" s="1"/>
  <c r="D30" i="21"/>
  <c r="U10" i="11" s="1"/>
  <c r="D31" i="21"/>
  <c r="U14" i="11" s="1"/>
  <c r="D32" i="21"/>
  <c r="U18" i="11" s="1"/>
  <c r="D33" i="21"/>
  <c r="U22" i="11" s="1"/>
  <c r="D34" i="21"/>
  <c r="U26" i="11" s="1"/>
  <c r="D35" i="21"/>
  <c r="U30" i="11" s="1"/>
  <c r="D36" i="21"/>
  <c r="U34" i="11" s="1"/>
  <c r="D37" i="21"/>
  <c r="U38" i="11" s="1"/>
  <c r="D38" i="21"/>
  <c r="U42" i="11" s="1"/>
  <c r="D39" i="21"/>
  <c r="U46" i="11" s="1"/>
  <c r="D40" i="21"/>
  <c r="U50" i="11" s="1"/>
  <c r="D41" i="21"/>
  <c r="U54" i="11" s="1"/>
  <c r="D42" i="21"/>
  <c r="B84" i="11" s="1"/>
  <c r="D43" i="21"/>
  <c r="B85" i="11" s="1"/>
  <c r="D45" i="21"/>
  <c r="B86" i="11" s="1"/>
  <c r="D46" i="21"/>
  <c r="B90" i="11" s="1"/>
  <c r="D48" i="21"/>
  <c r="C93" i="11" s="1"/>
  <c r="D49" i="21"/>
  <c r="T93" i="11" s="1"/>
  <c r="D50" i="21"/>
  <c r="T95" i="11" s="1"/>
  <c r="D51" i="21"/>
  <c r="W95" i="11" s="1"/>
  <c r="D52" i="21"/>
  <c r="Z95" i="11" s="1"/>
  <c r="D53" i="21"/>
  <c r="AC95" i="11" s="1"/>
  <c r="D54" i="21"/>
  <c r="AF95" i="11" s="1"/>
  <c r="D55" i="21"/>
  <c r="AI93" i="11" s="1"/>
  <c r="D58" i="21"/>
  <c r="B113" i="11" s="1"/>
  <c r="D59" i="21"/>
  <c r="B114" i="11" s="1"/>
  <c r="D60" i="21"/>
  <c r="U117" i="11" s="1"/>
  <c r="D61" i="21"/>
  <c r="U118" i="11" s="1"/>
  <c r="D62" i="21"/>
  <c r="B119" i="11" s="1"/>
  <c r="D63" i="21"/>
  <c r="B122" i="11" s="1"/>
  <c r="D64" i="21"/>
  <c r="L122" i="11" s="1"/>
  <c r="D65" i="21"/>
  <c r="U113" i="11" s="1"/>
  <c r="D66" i="21"/>
  <c r="D67" i="21"/>
  <c r="U115" i="11" s="1"/>
  <c r="D68" i="21"/>
  <c r="U116" i="11" s="1"/>
  <c r="D69" i="21"/>
  <c r="D70" i="21"/>
  <c r="D71" i="21"/>
  <c r="D72" i="21"/>
  <c r="D73" i="21"/>
  <c r="D5" i="21"/>
  <c r="D9" i="11" s="1"/>
  <c r="D83" i="10"/>
  <c r="E83" i="10"/>
  <c r="E3" i="10"/>
  <c r="E4" i="10"/>
  <c r="E5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2" i="10"/>
  <c r="D48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2" i="10"/>
  <c r="D3" i="10"/>
  <c r="D4" i="10"/>
  <c r="D5" i="10"/>
  <c r="D19" i="10"/>
  <c r="A6" i="10"/>
  <c r="D6" i="10" s="1"/>
  <c r="D56" i="16"/>
  <c r="E6" i="10" l="1"/>
  <c r="B118" i="11"/>
  <c r="U122" i="11"/>
  <c r="U90" i="11"/>
  <c r="AE122" i="11"/>
  <c r="B117" i="11"/>
  <c r="R85" i="11"/>
  <c r="U86" i="11"/>
  <c r="E40" i="2"/>
  <c r="D40" i="2"/>
  <c r="B4" i="1" s="1"/>
  <c r="E39" i="2"/>
  <c r="D39" i="2"/>
  <c r="A4" i="1" s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D38" i="2"/>
  <c r="A18" i="1" s="1"/>
  <c r="D3" i="16" l="1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2" i="16"/>
  <c r="D16" i="2"/>
  <c r="A14" i="1" s="1"/>
  <c r="D19" i="2"/>
  <c r="A17" i="1" s="1"/>
  <c r="D18" i="2"/>
  <c r="A16" i="1" s="1"/>
  <c r="D17" i="2"/>
  <c r="A15" i="1" s="1"/>
  <c r="D15" i="2"/>
  <c r="A13" i="1" s="1"/>
  <c r="D14" i="2"/>
  <c r="D21" i="2"/>
  <c r="D22" i="2"/>
  <c r="D23" i="2"/>
  <c r="D24" i="2"/>
  <c r="D25" i="2"/>
  <c r="D3" i="2"/>
  <c r="B5" i="1" s="1"/>
  <c r="D4" i="2"/>
  <c r="D5" i="2"/>
  <c r="D6" i="2"/>
  <c r="A12" i="1" s="1"/>
  <c r="D7" i="2"/>
  <c r="A6" i="1" s="1"/>
  <c r="D8" i="2"/>
  <c r="D9" i="2"/>
  <c r="A7" i="1" s="1"/>
  <c r="D10" i="2"/>
  <c r="A8" i="1" s="1"/>
  <c r="D11" i="2"/>
  <c r="A9" i="1" s="1"/>
  <c r="D12" i="2"/>
  <c r="A10" i="1" s="1"/>
  <c r="D13" i="2"/>
  <c r="A11" i="1" s="1"/>
  <c r="D26" i="2"/>
  <c r="D27" i="2"/>
  <c r="D28" i="2"/>
  <c r="D29" i="2"/>
  <c r="D30" i="2"/>
  <c r="D31" i="2"/>
  <c r="D32" i="2"/>
  <c r="D33" i="2"/>
  <c r="D34" i="2"/>
  <c r="D35" i="2"/>
  <c r="D36" i="2"/>
  <c r="D37" i="2"/>
  <c r="D2" i="2"/>
  <c r="A5" i="1" s="1"/>
  <c r="B18" i="10"/>
  <c r="D18" i="10" s="1"/>
  <c r="B17" i="10"/>
  <c r="D17" i="10" s="1"/>
  <c r="B16" i="10"/>
  <c r="D16" i="10" s="1"/>
  <c r="B15" i="10"/>
  <c r="D15" i="10" s="1"/>
  <c r="B14" i="10"/>
  <c r="D14" i="10" s="1"/>
  <c r="B13" i="10"/>
  <c r="D13" i="10" s="1"/>
  <c r="B12" i="10"/>
  <c r="D12" i="10" s="1"/>
  <c r="B11" i="10"/>
  <c r="D11" i="10" s="1"/>
  <c r="B10" i="10"/>
  <c r="D10" i="10" s="1"/>
  <c r="B9" i="10"/>
  <c r="D9" i="10" s="1"/>
  <c r="B8" i="10"/>
  <c r="D8" i="10" s="1"/>
  <c r="B7" i="10"/>
  <c r="D7" i="10" s="1"/>
</calcChain>
</file>

<file path=xl/sharedStrings.xml><?xml version="1.0" encoding="utf-8"?>
<sst xmlns="http://schemas.openxmlformats.org/spreadsheetml/2006/main" count="561" uniqueCount="426">
  <si>
    <t>Supplier:</t>
  </si>
  <si>
    <t>Dimension</t>
  </si>
  <si>
    <t>Material</t>
  </si>
  <si>
    <t>Function</t>
  </si>
  <si>
    <t>Decision</t>
  </si>
  <si>
    <t>Date</t>
  </si>
  <si>
    <t>Order Number:</t>
  </si>
  <si>
    <t>Quantity delivered:</t>
  </si>
  <si>
    <t>Notes:</t>
  </si>
  <si>
    <t>Drawing adoptions:</t>
  </si>
  <si>
    <t>Required measurements:</t>
  </si>
  <si>
    <t>Required corrections:</t>
  </si>
  <si>
    <t>Name</t>
  </si>
  <si>
    <t>Visa</t>
  </si>
  <si>
    <t>Procurement</t>
  </si>
  <si>
    <t>Remarks</t>
  </si>
  <si>
    <t>Date of delivery:</t>
  </si>
  <si>
    <t>For internal use only</t>
  </si>
  <si>
    <t>Document Title:</t>
  </si>
  <si>
    <t>Author:</t>
  </si>
  <si>
    <t>Document-Number:</t>
  </si>
  <si>
    <t>Issue Date:</t>
  </si>
  <si>
    <t xml:space="preserve">Sheets:  </t>
  </si>
  <si>
    <t>Cover</t>
  </si>
  <si>
    <t>FAIR-BasicDocumentation.xls</t>
  </si>
  <si>
    <t>Process Flow Chart</t>
  </si>
  <si>
    <t>FAIR-Requirements</t>
  </si>
  <si>
    <t>Designation / Part name:</t>
  </si>
  <si>
    <t xml:space="preserve">Subject Number: </t>
  </si>
  <si>
    <t>Delivery Receipt Number:</t>
  </si>
  <si>
    <t>Production</t>
  </si>
  <si>
    <t>Development</t>
  </si>
  <si>
    <t>Supplier Quality</t>
  </si>
  <si>
    <t>Project / ASN:</t>
  </si>
  <si>
    <t>Date of issue:</t>
  </si>
  <si>
    <t>Drawing No / Index:</t>
  </si>
  <si>
    <t>Supplier Inspec. Report No.:</t>
  </si>
  <si>
    <t>FAIR Result Sheet -- updated to ensure Column description on all pages</t>
  </si>
  <si>
    <t>Updated print out layout of Result Sheet (E.K. 2539)</t>
  </si>
  <si>
    <t>First official publishing (TCEnt)</t>
  </si>
  <si>
    <t>Owner:</t>
  </si>
  <si>
    <t>Template for FAIR planning and reporting</t>
  </si>
  <si>
    <t>Changed OwnerShip
Added requirement for ISO 17050 - 2 in Sheet FAIR-Requirements
Added Line in FAIR CoverSheet to determine potential re-submission conditions</t>
  </si>
  <si>
    <t>SN36350-2 changed to LoDS</t>
  </si>
  <si>
    <t>Team and Roles</t>
  </si>
  <si>
    <t>Basis Data</t>
  </si>
  <si>
    <t>Project Manager:</t>
  </si>
  <si>
    <t>SQE:</t>
  </si>
  <si>
    <t>R&amp;D</t>
  </si>
  <si>
    <t>Logistic</t>
  </si>
  <si>
    <t>Plant:</t>
  </si>
  <si>
    <t>SQM:</t>
  </si>
  <si>
    <t>QM:</t>
  </si>
  <si>
    <t>Project Manager</t>
  </si>
  <si>
    <t>Quality</t>
  </si>
  <si>
    <t>Steps</t>
  </si>
  <si>
    <t>PI/PE:</t>
  </si>
  <si>
    <t>Decision Plant</t>
  </si>
  <si>
    <t>01</t>
  </si>
  <si>
    <t>09</t>
  </si>
  <si>
    <t>17</t>
  </si>
  <si>
    <t>02</t>
  </si>
  <si>
    <t>10</t>
  </si>
  <si>
    <t>18</t>
  </si>
  <si>
    <t>03</t>
  </si>
  <si>
    <t>11</t>
  </si>
  <si>
    <t>19</t>
  </si>
  <si>
    <t>04</t>
  </si>
  <si>
    <t>12</t>
  </si>
  <si>
    <t>20</t>
  </si>
  <si>
    <t>05</t>
  </si>
  <si>
    <t>13</t>
  </si>
  <si>
    <t>21</t>
  </si>
  <si>
    <t>06</t>
  </si>
  <si>
    <t>14</t>
  </si>
  <si>
    <t>22</t>
  </si>
  <si>
    <t>07</t>
  </si>
  <si>
    <t>15</t>
  </si>
  <si>
    <t>23</t>
  </si>
  <si>
    <t>08</t>
  </si>
  <si>
    <t>16</t>
  </si>
  <si>
    <t>24</t>
  </si>
  <si>
    <t xml:space="preserve"> </t>
  </si>
  <si>
    <t>Cover Sheet - PSW</t>
  </si>
  <si>
    <t>Qualitätssicherung</t>
  </si>
  <si>
    <t>Nr.</t>
  </si>
  <si>
    <t>Test Results Blanco</t>
  </si>
  <si>
    <t>Internal -FAIR-Data Sheet</t>
  </si>
  <si>
    <t>Label</t>
  </si>
  <si>
    <t>Supplier FAIR released</t>
  </si>
  <si>
    <t>A. Toth</t>
  </si>
  <si>
    <t>BT CPS QM SQM</t>
  </si>
  <si>
    <t>Updated several sheets, added Internal-FAIR Data sheet and Label sheet.
Changed author and owner to CPS QM SQM</t>
  </si>
  <si>
    <t>Regime ID: 11541</t>
  </si>
  <si>
    <t>Index / revision:</t>
  </si>
  <si>
    <t>Special Characteristics List</t>
  </si>
  <si>
    <t>Test Results</t>
  </si>
  <si>
    <t>Surface inspection</t>
  </si>
  <si>
    <t>Appearance testing</t>
  </si>
  <si>
    <t>Deutsch</t>
  </si>
  <si>
    <t>Englisch</t>
  </si>
  <si>
    <t>English</t>
  </si>
  <si>
    <t>Vorlage für FAIR Planung und Reporting</t>
  </si>
  <si>
    <t>Lieferant</t>
  </si>
  <si>
    <t>Dokumententitel</t>
  </si>
  <si>
    <t>FAIR Basisdokumentation</t>
  </si>
  <si>
    <t>Autor</t>
  </si>
  <si>
    <t>Eigner</t>
  </si>
  <si>
    <t>Blätter</t>
  </si>
  <si>
    <t>Deckblatt</t>
  </si>
  <si>
    <t>Internes FAIR Datenblatt</t>
  </si>
  <si>
    <t>Comments added for Requirements sheet
Titles in Results sheet changed</t>
  </si>
  <si>
    <t>Bemerkungen</t>
  </si>
  <si>
    <t>Nur für internen Gebrauch</t>
  </si>
  <si>
    <t>Subject/Item</t>
  </si>
  <si>
    <t>Artikel</t>
  </si>
  <si>
    <t>Dokumentennummer</t>
  </si>
  <si>
    <t>Index/ Revision</t>
  </si>
  <si>
    <t>Meldedatum</t>
  </si>
  <si>
    <t>FAIR Anforderung</t>
  </si>
  <si>
    <t>Liste Spezialcharaktere</t>
  </si>
  <si>
    <t>Testresultate</t>
  </si>
  <si>
    <t>Testresultate weiss</t>
  </si>
  <si>
    <t>Logistik</t>
  </si>
  <si>
    <t>Kommentare für das Anforderungsblatt hinzugefügt                                                        Titel in Blatt Endergebnisse geändert</t>
  </si>
  <si>
    <t>FAIR Ergebnisblatt- aktualisiert um Spaltenbeschreibung auf allen Seiten zu gewährleisten</t>
  </si>
  <si>
    <t>Aktualisiertes, ausgedrucktes Layout des Resultatenblatts</t>
  </si>
  <si>
    <t>Erste, offizielle Veröffentlichung</t>
  </si>
  <si>
    <t>Geändertes Eigentum                                                                                  Hinzugefügte Anforderung für ISO 17050-2 im Blatt FAIR Anforderungen     Hinzugefügte Linie im FAIR Deckblatt, um mögliche Wiedervorlagebedingungen zu bestimmen</t>
  </si>
  <si>
    <t>SN36350-2 geändert zu LoDS</t>
  </si>
  <si>
    <t>Mehrere Blätter aktualisiert, hinzugefügt: Interne FAIR Datenblatt und Etikettenbogen. Autor und Eigentümer zu CPS QM geändert.</t>
  </si>
  <si>
    <t>Artikelnummer</t>
  </si>
  <si>
    <t>Datum</t>
  </si>
  <si>
    <t>Chinese</t>
  </si>
  <si>
    <t>Kennnummer Lieferant</t>
  </si>
  <si>
    <t>Prüfberichtsnummer</t>
  </si>
  <si>
    <t>Version</t>
  </si>
  <si>
    <t>Benennung</t>
  </si>
  <si>
    <t>Forderungen</t>
  </si>
  <si>
    <t>Bewertung</t>
  </si>
  <si>
    <t>Team und Zuständigkeiten</t>
  </si>
  <si>
    <t>Projektmanager</t>
  </si>
  <si>
    <t>Purchase:</t>
  </si>
  <si>
    <t>Verkauf</t>
  </si>
  <si>
    <t>Werk</t>
  </si>
  <si>
    <t>PI/PE</t>
  </si>
  <si>
    <t>Qualität</t>
  </si>
  <si>
    <t>Basisdaten</t>
  </si>
  <si>
    <t>Bezeichnung/ Name der Teile</t>
  </si>
  <si>
    <t>Subjektnummer</t>
  </si>
  <si>
    <t>Bestellnummer</t>
  </si>
  <si>
    <t>Lieferanteninspektoren Reportnummer</t>
  </si>
  <si>
    <t>Lieferantenscheinnummer</t>
  </si>
  <si>
    <t xml:space="preserve">Projekt </t>
  </si>
  <si>
    <t>Zeichnungsnummer</t>
  </si>
  <si>
    <t>Meldungsdatum</t>
  </si>
  <si>
    <t>Lieferdatum</t>
  </si>
  <si>
    <t>Anzahl geliefert:</t>
  </si>
  <si>
    <t>Schritte</t>
  </si>
  <si>
    <t>Zuliefermenge freigegeben</t>
  </si>
  <si>
    <t>Entscheidung</t>
  </si>
  <si>
    <t>Funktion</t>
  </si>
  <si>
    <t>Neue Vorlage von __ korrigierten Proben, einschliesslich Dokumentation erforderlich, bis___</t>
  </si>
  <si>
    <t>Nötige Massnahmen</t>
  </si>
  <si>
    <t>Notwendige Korrekturen</t>
  </si>
  <si>
    <t>Notizen</t>
  </si>
  <si>
    <t>Zeichungsannahmen</t>
  </si>
  <si>
    <t>Unterschrift</t>
  </si>
  <si>
    <t xml:space="preserve">Produktion </t>
  </si>
  <si>
    <t>Entwicklung</t>
  </si>
  <si>
    <t>Lieferantenqualität</t>
  </si>
  <si>
    <t>Beschaffung</t>
  </si>
  <si>
    <t>Quality assurance</t>
  </si>
  <si>
    <t>Cover Sheet</t>
  </si>
  <si>
    <t>Erstmusterprüfbericht VDA</t>
  </si>
  <si>
    <t>Initial sample inspection</t>
  </si>
  <si>
    <t>e</t>
  </si>
  <si>
    <t>TBD</t>
  </si>
  <si>
    <t>Anhänge</t>
  </si>
  <si>
    <t>EMV test</t>
  </si>
  <si>
    <t>English/German</t>
  </si>
  <si>
    <t>English/Chniese</t>
  </si>
  <si>
    <t>Gubelstrasse 22, 6300 Zug, Switzerland</t>
  </si>
  <si>
    <t>Maßprüfung</t>
  </si>
  <si>
    <t>Funktionsprüfung</t>
  </si>
  <si>
    <t>Werkstoffprüfung</t>
  </si>
  <si>
    <t>Haptikprüfung</t>
  </si>
  <si>
    <t>Geruchsprüfung</t>
  </si>
  <si>
    <t>Oberflächenprüfung</t>
  </si>
  <si>
    <t>Zuverlässigkeitsprüfung</t>
  </si>
  <si>
    <t>Design - Risk assessment</t>
  </si>
  <si>
    <t>Konstruktionsfreigabe</t>
  </si>
  <si>
    <t>Produktionslenkungsplan</t>
  </si>
  <si>
    <t>Prüfmittelliste</t>
  </si>
  <si>
    <t>Prüfmittelfähigkeitsnachweis</t>
  </si>
  <si>
    <t>Materialdatenblatt IMDS</t>
  </si>
  <si>
    <t>Prozessabnahme</t>
  </si>
  <si>
    <t>Erstbemusterung</t>
  </si>
  <si>
    <t>Nachbemusterung</t>
  </si>
  <si>
    <t>Neuteil</t>
  </si>
  <si>
    <t>Produktänderung</t>
  </si>
  <si>
    <t>Produktionsverlagerung</t>
  </si>
  <si>
    <t>Änderung von Produktionsverfahren</t>
  </si>
  <si>
    <t>längeres Aussetzen der Fertigung</t>
  </si>
  <si>
    <t>neuer Unterlieferant</t>
  </si>
  <si>
    <t>Produkt mit DmbA</t>
  </si>
  <si>
    <t>Fertigungs-/Prüfplan erstellt</t>
  </si>
  <si>
    <t>Risk assessment durchgeführt</t>
  </si>
  <si>
    <t>Prüfbericht, sonstige Muster</t>
  </si>
  <si>
    <t>Kennnummer Lieferant:</t>
  </si>
  <si>
    <t>Prüfberichtsnummer:</t>
  </si>
  <si>
    <t>Sachnummer/ Zeichnungsnummer/Änderungs-Nr./ Stand/ Datum:</t>
  </si>
  <si>
    <t/>
  </si>
  <si>
    <t>Version:</t>
  </si>
  <si>
    <t>Kennnumer Kunde:</t>
  </si>
  <si>
    <t>Wert 1</t>
  </si>
  <si>
    <t>Wert 2</t>
  </si>
  <si>
    <t>Wert 3</t>
  </si>
  <si>
    <t>Wert 4</t>
  </si>
  <si>
    <t>Bestätigung Lieferant</t>
  </si>
  <si>
    <t>Bemerkung</t>
  </si>
  <si>
    <t>frei</t>
  </si>
  <si>
    <t>Sonderfreigabe</t>
  </si>
  <si>
    <t>Telefon/ Fax/ e-Mail:</t>
  </si>
  <si>
    <r>
      <t xml:space="preserve">Document language / Dokumentsprache / 文檔語言
</t>
    </r>
    <r>
      <rPr>
        <i/>
        <sz val="12"/>
        <rFont val="Arial"/>
        <family val="2"/>
        <charset val="238"/>
      </rPr>
      <t>Drop List / Auswahlliste / 名單</t>
    </r>
  </si>
  <si>
    <t>Document confidentiality level</t>
  </si>
  <si>
    <t>Datenschutzstufe</t>
  </si>
  <si>
    <t>Part Name</t>
  </si>
  <si>
    <t>Part Number</t>
  </si>
  <si>
    <t>Drawing / Specification Number</t>
  </si>
  <si>
    <t>FAIR Issue Date</t>
  </si>
  <si>
    <t>Supplier name</t>
  </si>
  <si>
    <t>Lieferantname</t>
  </si>
  <si>
    <t>Artikelname</t>
  </si>
  <si>
    <t>Zeichnungnummer / Spezifikationnummer</t>
  </si>
  <si>
    <t>FAIR issue date</t>
  </si>
  <si>
    <t>FAIR Ausgabedatum</t>
  </si>
  <si>
    <t>English/Chinese</t>
  </si>
  <si>
    <t>English/Deutsch</t>
  </si>
  <si>
    <t>Lieferant Qualitätsingenieur</t>
  </si>
  <si>
    <t>Qualitätsmanager</t>
  </si>
  <si>
    <t>FAIR Samples and Documents destination</t>
  </si>
  <si>
    <t>FAIR Mustern und Dokumenten lifern an:</t>
  </si>
  <si>
    <t>請填寫所有需要的信息</t>
  </si>
  <si>
    <t>FAIR Documents Manual</t>
  </si>
  <si>
    <t>FAIR Dokumenten-Anweisung</t>
  </si>
  <si>
    <t>指令</t>
  </si>
  <si>
    <t>you must fill in the field ...</t>
  </si>
  <si>
    <t>Sheets:</t>
  </si>
  <si>
    <t>Lieferant-Name</t>
  </si>
  <si>
    <t>FAIR Number (FAIR Tracking #)</t>
  </si>
  <si>
    <t>FAIR Nummer (FAIR Tracking-Nummer)</t>
  </si>
  <si>
    <t>Author</t>
  </si>
  <si>
    <t>New submission of FAIR samples, including documentation required until:</t>
  </si>
  <si>
    <t>Fertigungsproben getestet</t>
  </si>
  <si>
    <t>Produkt- und System- Abschlusstest</t>
  </si>
  <si>
    <t>Feldtest- Bericht</t>
  </si>
  <si>
    <t>Pfürplan</t>
  </si>
  <si>
    <t>Incomming inspection plan</t>
  </si>
  <si>
    <t>Manufacturing samples test</t>
  </si>
  <si>
    <t>Product &amp; system final test</t>
  </si>
  <si>
    <t>Field Test report</t>
  </si>
  <si>
    <t>Appendices</t>
  </si>
  <si>
    <t>Subsequent sample inspection</t>
  </si>
  <si>
    <t>New part</t>
  </si>
  <si>
    <t>Product modification</t>
  </si>
  <si>
    <t>Sender (Supplier)</t>
  </si>
  <si>
    <t>Absender (Lieferant)</t>
  </si>
  <si>
    <t>Address (Supplier)</t>
  </si>
  <si>
    <t>Adresse (Lieferant)</t>
  </si>
  <si>
    <t>Production relocation</t>
  </si>
  <si>
    <t>Change of production process</t>
  </si>
  <si>
    <t>Longer stoppage of production</t>
  </si>
  <si>
    <t>New sub-supplier</t>
  </si>
  <si>
    <t>Product with dmba</t>
  </si>
  <si>
    <t>Production and test plan prepared</t>
  </si>
  <si>
    <t>Risk assessment finished</t>
  </si>
  <si>
    <t>Inspection report, other samples</t>
  </si>
  <si>
    <t>Dimensional check</t>
  </si>
  <si>
    <t>Massprüfung</t>
  </si>
  <si>
    <t>Akkustikprüfung</t>
  </si>
  <si>
    <t>Erscheinungsprüfung</t>
  </si>
  <si>
    <t>EMV Test</t>
  </si>
  <si>
    <t>Design- Risikoassessment</t>
  </si>
  <si>
    <t>Design Release</t>
  </si>
  <si>
    <t>Prozess Risikoassessment</t>
  </si>
  <si>
    <t>Process Risk assessment</t>
  </si>
  <si>
    <t>Prozess Ablaufdiagramm</t>
  </si>
  <si>
    <t>Control Plan</t>
  </si>
  <si>
    <t>Prozessfähigkeitsplan</t>
  </si>
  <si>
    <t>Process Capability Evidence</t>
  </si>
  <si>
    <t>Inspection and Test Equipment List</t>
  </si>
  <si>
    <t>Evidence of Inspection and Test Equipment Capability</t>
  </si>
  <si>
    <t>EU Datensicherheitsblatt</t>
  </si>
  <si>
    <t>EU-Data Safety Sheet</t>
  </si>
  <si>
    <t>Material data sheet IMDS</t>
  </si>
  <si>
    <t>Transportmittel</t>
  </si>
  <si>
    <t>Packaging</t>
  </si>
  <si>
    <t>Zertifikat</t>
  </si>
  <si>
    <t>Certificate</t>
  </si>
  <si>
    <t>Process acceptance</t>
  </si>
  <si>
    <t>Sonstiges</t>
  </si>
  <si>
    <t>Others</t>
  </si>
  <si>
    <t>Code number, supplier</t>
  </si>
  <si>
    <t>Inspection report No</t>
  </si>
  <si>
    <t>Kennnummer Kunde</t>
  </si>
  <si>
    <t>Code number, customer</t>
  </si>
  <si>
    <t>Inspection report No.</t>
  </si>
  <si>
    <t>Sachnummer</t>
  </si>
  <si>
    <t>Part No</t>
  </si>
  <si>
    <t>Drawing Number:</t>
  </si>
  <si>
    <t>Stand/ Datum</t>
  </si>
  <si>
    <t>Status / Date:</t>
  </si>
  <si>
    <t>Änderungsnummer</t>
  </si>
  <si>
    <t>Modification Number</t>
  </si>
  <si>
    <t>Part description:</t>
  </si>
  <si>
    <t>Bestellabruf</t>
  </si>
  <si>
    <t>Order Call-off No./Date:</t>
  </si>
  <si>
    <t>Liefermenge</t>
  </si>
  <si>
    <t>Chargennummer</t>
  </si>
  <si>
    <t>Charge number</t>
  </si>
  <si>
    <t>Mustergewicht</t>
  </si>
  <si>
    <t>Sample Weight</t>
  </si>
  <si>
    <t>Abladestelle</t>
  </si>
  <si>
    <t>Delivery Destination:</t>
  </si>
  <si>
    <t>Supplier Confirmation</t>
  </si>
  <si>
    <t>Hiermit wird bestätigt, dass die Bemusterungen entsprechend der VDA Schrift 2 Ziffer 4 durchgeführt worden sind.</t>
  </si>
  <si>
    <t>It is hereby confirmed, that the sampling has been carried out according to VDA Volume 2 Chapter 4</t>
  </si>
  <si>
    <t>Abteilung</t>
  </si>
  <si>
    <t>Department:</t>
  </si>
  <si>
    <t>Telefon/ Fax/ Mail</t>
  </si>
  <si>
    <t>Telephone/Fax/E-Mail</t>
  </si>
  <si>
    <t>Signature</t>
  </si>
  <si>
    <t>Kundenentscheid</t>
  </si>
  <si>
    <t>Customer Decision</t>
  </si>
  <si>
    <t>Overall</t>
  </si>
  <si>
    <t>According to Appendix:</t>
  </si>
  <si>
    <t>Approved</t>
  </si>
  <si>
    <t>Frei mit Auflage</t>
  </si>
  <si>
    <t>Conditionally approved</t>
  </si>
  <si>
    <t>Abgelehnt, Nachbemusterung erfolderlich</t>
  </si>
  <si>
    <t>Rejected, re-sampling necessary</t>
  </si>
  <si>
    <t>Sonderfreigabe erforderlich</t>
  </si>
  <si>
    <t>Concession No</t>
  </si>
  <si>
    <t>Rücksendung/ Lieferscheinnotiz</t>
  </si>
  <si>
    <t>When returning, Delivery note No./Date</t>
  </si>
  <si>
    <t>Department</t>
  </si>
  <si>
    <t>Verteiler</t>
  </si>
  <si>
    <t>Distribution</t>
  </si>
  <si>
    <t>Comment</t>
  </si>
  <si>
    <t>Functional test</t>
  </si>
  <si>
    <t>Material test</t>
  </si>
  <si>
    <t>Haptics</t>
  </si>
  <si>
    <t>Acoustics</t>
  </si>
  <si>
    <t>Adors</t>
  </si>
  <si>
    <t>Reliability test</t>
  </si>
  <si>
    <t>Design Risk assessment</t>
  </si>
  <si>
    <t>Test Equipment Capability</t>
  </si>
  <si>
    <t>Delivery Note No./Date:</t>
  </si>
  <si>
    <t>Lieferscheinnummer/-Datum</t>
  </si>
  <si>
    <t>Wareneingangsnummer/Datum</t>
  </si>
  <si>
    <t>Incoming Goods No./Date</t>
  </si>
  <si>
    <t>English Chinese</t>
  </si>
  <si>
    <t>Bemerkung:</t>
  </si>
  <si>
    <t>Entschediung Kunde:</t>
  </si>
  <si>
    <t>Gemäss Anlage</t>
  </si>
  <si>
    <t>Gesamt</t>
  </si>
  <si>
    <t>Frei</t>
  </si>
  <si>
    <t>Dimensional Check</t>
  </si>
  <si>
    <t>Functional Test</t>
  </si>
  <si>
    <t>Material Test</t>
  </si>
  <si>
    <t>Initial sample inspection report VDA</t>
  </si>
  <si>
    <t>Production transfer</t>
  </si>
  <si>
    <t>Changes in the production procedures</t>
  </si>
  <si>
    <t>Long production pause</t>
  </si>
  <si>
    <t>new subcontractor</t>
  </si>
  <si>
    <t>Product with DwSpA</t>
  </si>
  <si>
    <t>Production / Inspection and Test Plan prepared</t>
  </si>
  <si>
    <t>Risk assessment carried out</t>
  </si>
  <si>
    <t>Test Report other samples</t>
  </si>
  <si>
    <t>Identification Number Supplier</t>
  </si>
  <si>
    <t>Designation</t>
  </si>
  <si>
    <t>Requirements</t>
  </si>
  <si>
    <t>IST-Werte Lieferant</t>
  </si>
  <si>
    <t>value 1</t>
  </si>
  <si>
    <t>value 2</t>
  </si>
  <si>
    <t>value 3</t>
  </si>
  <si>
    <t>value 4</t>
  </si>
  <si>
    <t>Werk 5</t>
  </si>
  <si>
    <t>value 5</t>
  </si>
  <si>
    <t>name</t>
  </si>
  <si>
    <t>demartement</t>
  </si>
  <si>
    <t>phone/fax/mail</t>
  </si>
  <si>
    <t>date</t>
  </si>
  <si>
    <t>signature</t>
  </si>
  <si>
    <t>d</t>
  </si>
  <si>
    <t>FAIR measurment results</t>
  </si>
  <si>
    <t>FAIR Prüfergebnisse</t>
  </si>
  <si>
    <t>Anlage</t>
  </si>
  <si>
    <t>Attachments</t>
  </si>
  <si>
    <t>Reliability Test</t>
  </si>
  <si>
    <t>Re-sampling</t>
  </si>
  <si>
    <t>New-part</t>
  </si>
  <si>
    <t>Test report number</t>
  </si>
  <si>
    <t>Subject/Drawing/Revision No./ Status/Date</t>
  </si>
  <si>
    <t>#</t>
  </si>
  <si>
    <t>IST- value Supplier</t>
  </si>
  <si>
    <t>OK</t>
  </si>
  <si>
    <t>NOK</t>
  </si>
  <si>
    <t>i.O</t>
  </si>
  <si>
    <t>n.i.O</t>
  </si>
  <si>
    <t>Evaluation</t>
  </si>
  <si>
    <t>Supplier confirmation</t>
  </si>
  <si>
    <t>Lieferant-Bestätigung :</t>
  </si>
  <si>
    <t>Comments</t>
  </si>
  <si>
    <t>Phone/fax/mail</t>
  </si>
  <si>
    <t>Kunde Entscheidung:</t>
  </si>
  <si>
    <t>Approved conditionally</t>
  </si>
  <si>
    <t>Reject, re-sampling required</t>
  </si>
  <si>
    <t>Abgelehnt</t>
  </si>
  <si>
    <t>ENGLISH / GERMAN</t>
  </si>
  <si>
    <t>ENGLISH / CHINESE</t>
  </si>
  <si>
    <t>bitte alle nötige Informationen (graue Plätze) ausfühlen - sehen Sie Cover - B12:17. Die Informationen werden in FAIR Dokumenten automatisch angepasst.</t>
  </si>
  <si>
    <t>please fill out all required information here…</t>
  </si>
  <si>
    <t>Siemens AG - Building Technologies</t>
  </si>
  <si>
    <t>please fill out all of required information (gray spots) - see Cover - B12:17. All information will be automaticly assigned to each of FAIR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</si>
</sst>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&quot;￥&quot;#,##0;&quot;￥&quot;\-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0&quot;.&quot;000%"/>
    <numFmt numFmtId="172" formatCode="00&quot;.&quot;000"/>
    <numFmt numFmtId="173" formatCode="#,##0\ &quot;DM&quot;;\-#,##0\ &quot;DM&quot;"/>
    <numFmt numFmtId="174" formatCode="0.0"/>
    <numFmt numFmtId="175" formatCode="&quot;\&quot;#,##0;[Red]&quot;\&quot;\-#,##0"/>
    <numFmt numFmtId="176" formatCode="&quot;\&quot;#,##0.00;[Red]&quot;\&quot;\-#,##0.00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#,##0.0"/>
    <numFmt numFmtId="180" formatCode=";;;"/>
    <numFmt numFmtId="181" formatCode="00.000"/>
    <numFmt numFmtId="182" formatCode="&quot;?&quot;#,##0;&quot;?&quot;\-#,##0"/>
    <numFmt numFmtId="183" formatCode="_(&quot;$&quot;* #,##0.0_);_(&quot;$&quot;* \(#,##0.0\);_(&quot;$&quot;* &quot;-&quot;??_);_(@_)"/>
    <numFmt numFmtId="184" formatCode="#,##0;[Red]&quot;-&quot;#,##0"/>
    <numFmt numFmtId="185" formatCode="#,##0.00;[Red]&quot;-&quot;#,##0.0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\$#,##0.00;[Red]\-\$#,##0.00"/>
    <numFmt numFmtId="191" formatCode="d\-mmm\-yyyy"/>
    <numFmt numFmtId="192" formatCode="dd/mm/yy"/>
  </numFmts>
  <fonts count="75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Helv"/>
      <family val="2"/>
    </font>
    <font>
      <sz val="12"/>
      <name val=".VnTime"/>
      <family val="2"/>
    </font>
    <font>
      <sz val="11"/>
      <name val="VNI-Times"/>
      <family val="2"/>
    </font>
    <font>
      <sz val="9"/>
      <name val="ﾀﾞｯﾁ"/>
      <family val="2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4"/>
      <name val="AngsanaUPC"/>
      <family val="1"/>
    </font>
    <font>
      <sz val="12"/>
      <name val="±¼¸²Ã¼"/>
      <family val="2"/>
      <charset val="129"/>
    </font>
    <font>
      <sz val="12"/>
      <name val="¹UAAA¼"/>
      <family val="2"/>
      <charset val="129"/>
    </font>
    <font>
      <sz val="12"/>
      <name val="¹ÙÅÁÃ¼"/>
      <family val="2"/>
      <charset val="129"/>
    </font>
    <font>
      <sz val="9"/>
      <name val="ＭＳ ゴシック"/>
      <family val="3"/>
      <charset val="128"/>
    </font>
    <font>
      <sz val="12"/>
      <name val="µ¸¿òÃ¼"/>
      <family val="2"/>
      <charset val="129"/>
    </font>
    <font>
      <sz val="12"/>
      <name val="Helv"/>
      <family val="2"/>
    </font>
    <font>
      <b/>
      <sz val="10"/>
      <name val="Helv"/>
    </font>
    <font>
      <sz val="11"/>
      <name val="VNHelvet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name val="Helv"/>
    </font>
    <font>
      <sz val="12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.VnArial"/>
      <family val="2"/>
    </font>
    <font>
      <sz val="12"/>
      <name val="นูลมรผ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2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8"/>
      <color indexed="12"/>
      <name val="Courier New"/>
      <family val="3"/>
    </font>
    <font>
      <i/>
      <sz val="6"/>
      <name val="Arial"/>
      <family val="2"/>
    </font>
    <font>
      <b/>
      <sz val="6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i/>
      <sz val="12"/>
      <name val="Arial"/>
      <family val="2"/>
      <charset val="238"/>
    </font>
    <font>
      <sz val="10"/>
      <color rgb="FF222222"/>
      <name val="Arial"/>
      <family val="2"/>
      <charset val="238"/>
    </font>
    <font>
      <sz val="12"/>
      <name val="Times New Roman"/>
      <family val="1"/>
      <charset val="238"/>
    </font>
    <font>
      <sz val="16"/>
      <color theme="0"/>
      <name val="Arial"/>
      <family val="2"/>
      <charset val="238"/>
    </font>
    <font>
      <b/>
      <sz val="14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7">
    <xf numFmtId="0" fontId="0" fillId="0" borderId="0"/>
    <xf numFmtId="0" fontId="13" fillId="0" borderId="0" applyNumberFormat="0" applyFill="0" applyBorder="0" applyAlignment="0" applyProtection="0"/>
    <xf numFmtId="0" fontId="8" fillId="0" borderId="0"/>
    <xf numFmtId="0" fontId="14" fillId="0" borderId="0"/>
    <xf numFmtId="38" fontId="15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2" borderId="0"/>
    <xf numFmtId="0" fontId="23" fillId="3" borderId="1" applyFont="0" applyFill="0" applyAlignment="0">
      <alignment vertical="center" wrapText="1"/>
    </xf>
    <xf numFmtId="0" fontId="24" fillId="2" borderId="0"/>
    <xf numFmtId="0" fontId="25" fillId="2" borderId="0"/>
    <xf numFmtId="0" fontId="26" fillId="0" borderId="0">
      <alignment wrapText="1"/>
    </xf>
    <xf numFmtId="0" fontId="27" fillId="0" borderId="0"/>
    <xf numFmtId="9" fontId="28" fillId="0" borderId="0"/>
    <xf numFmtId="177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0" borderId="2" applyFont="0" applyFill="0" applyBorder="0" applyAlignment="0" applyProtection="0">
      <alignment horizontal="center" vertical="center"/>
    </xf>
    <xf numFmtId="164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79" fontId="8" fillId="0" borderId="3">
      <alignment wrapText="1"/>
      <protection locked="0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3" fontId="8" fillId="0" borderId="0" applyFont="0" applyFill="0" applyBorder="0" applyAlignment="0" applyProtection="0"/>
    <xf numFmtId="190" fontId="1" fillId="0" borderId="0">
      <alignment horizontal="center"/>
    </xf>
    <xf numFmtId="174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37" fillId="4" borderId="0" applyNumberFormat="0" applyBorder="0" applyAlignment="0" applyProtection="0"/>
    <xf numFmtId="0" fontId="38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0" fontId="32" fillId="0" borderId="0" applyFont="0" applyFill="0" applyBorder="0" applyAlignment="0" applyProtection="0">
      <alignment horizontal="center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37" fillId="4" borderId="3" applyNumberFormat="0" applyBorder="0" applyAlignment="0" applyProtection="0"/>
    <xf numFmtId="0" fontId="32" fillId="0" borderId="0" applyFont="0" applyFill="0" applyBorder="0" applyProtection="0">
      <alignment horizontal="center" vertical="center"/>
    </xf>
    <xf numFmtId="0" fontId="40" fillId="0" borderId="6"/>
    <xf numFmtId="0" fontId="41" fillId="0" borderId="0" applyNumberFormat="0" applyFont="0" applyFill="0" applyAlignment="0"/>
    <xf numFmtId="183" fontId="42" fillId="0" borderId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4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44" fillId="0" borderId="0"/>
    <xf numFmtId="0" fontId="5" fillId="0" borderId="0"/>
    <xf numFmtId="0" fontId="44" fillId="0" borderId="0"/>
    <xf numFmtId="0" fontId="12" fillId="0" borderId="0"/>
    <xf numFmtId="0" fontId="40" fillId="0" borderId="0"/>
    <xf numFmtId="188" fontId="43" fillId="0" borderId="7">
      <alignment horizontal="right" vertical="center"/>
    </xf>
    <xf numFmtId="189" fontId="43" fillId="0" borderId="7">
      <alignment horizontal="center"/>
    </xf>
    <xf numFmtId="0" fontId="43" fillId="0" borderId="0" applyNumberFormat="0" applyFill="0" applyBorder="0" applyAlignment="0" applyProtection="0"/>
    <xf numFmtId="186" fontId="43" fillId="0" borderId="0"/>
    <xf numFmtId="187" fontId="43" fillId="0" borderId="3"/>
    <xf numFmtId="0" fontId="45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1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73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0" fontId="52" fillId="0" borderId="0"/>
    <xf numFmtId="0" fontId="41" fillId="0" borderId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8" fillId="0" borderId="0"/>
    <xf numFmtId="167" fontId="50" fillId="0" borderId="0" applyFont="0" applyFill="0" applyBorder="0" applyAlignment="0" applyProtection="0"/>
    <xf numFmtId="6" fontId="54" fillId="0" borderId="0" applyFont="0" applyFill="0" applyBorder="0" applyAlignment="0" applyProtection="0"/>
    <xf numFmtId="169" fontId="50" fillId="0" borderId="0" applyFont="0" applyFill="0" applyBorder="0" applyAlignment="0" applyProtection="0"/>
    <xf numFmtId="180" fontId="53" fillId="0" borderId="7">
      <alignment horizontal="center"/>
    </xf>
    <xf numFmtId="0" fontId="1" fillId="0" borderId="0"/>
  </cellStyleXfs>
  <cellXfs count="228">
    <xf numFmtId="0" fontId="0" fillId="0" borderId="0" xfId="0"/>
    <xf numFmtId="0" fontId="67" fillId="0" borderId="0" xfId="0" applyFont="1" applyAlignment="1"/>
    <xf numFmtId="0" fontId="67" fillId="0" borderId="0" xfId="0" applyFont="1" applyAlignment="1">
      <alignment horizontal="left" vertical="center"/>
    </xf>
    <xf numFmtId="0" fontId="67" fillId="0" borderId="0" xfId="0" applyFont="1"/>
    <xf numFmtId="0" fontId="68" fillId="0" borderId="0" xfId="0" applyFont="1" applyAlignment="1"/>
    <xf numFmtId="0" fontId="68" fillId="0" borderId="0" xfId="0" applyFont="1" applyAlignment="1">
      <alignment horizontal="left" vertical="center"/>
    </xf>
    <xf numFmtId="0" fontId="68" fillId="0" borderId="0" xfId="0" applyFont="1"/>
    <xf numFmtId="0" fontId="68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71" fillId="0" borderId="0" xfId="0" applyFont="1"/>
    <xf numFmtId="0" fontId="0" fillId="6" borderId="0" xfId="0" applyFill="1" applyBorder="1"/>
    <xf numFmtId="0" fontId="0" fillId="6" borderId="0" xfId="0" applyFill="1"/>
    <xf numFmtId="0" fontId="0" fillId="6" borderId="0" xfId="0" applyFill="1" applyAlignment="1">
      <alignment vertical="center"/>
    </xf>
    <xf numFmtId="0" fontId="0" fillId="6" borderId="0" xfId="0" applyFill="1" applyBorder="1" applyAlignment="1" applyProtection="1">
      <alignment horizontal="left" vertical="center" wrapText="1"/>
      <protection locked="0"/>
    </xf>
    <xf numFmtId="0" fontId="0" fillId="6" borderId="0" xfId="0" applyFill="1" applyBorder="1" applyAlignment="1">
      <alignment vertical="center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Alignment="1" applyProtection="1">
      <alignment horizontal="left" vertical="center" wrapText="1"/>
      <protection locked="0"/>
    </xf>
    <xf numFmtId="0" fontId="66" fillId="6" borderId="0" xfId="0" applyFont="1" applyFill="1" applyAlignment="1" applyProtection="1">
      <alignment horizontal="left" vertical="center"/>
    </xf>
    <xf numFmtId="191" fontId="8" fillId="6" borderId="0" xfId="0" applyNumberFormat="1" applyFont="1" applyFill="1" applyAlignment="1" applyProtection="1">
      <alignment horizontal="left" vertical="center" wrapText="1"/>
      <protection locked="0"/>
    </xf>
    <xf numFmtId="0" fontId="41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37" fillId="6" borderId="0" xfId="0" applyFont="1" applyFill="1" applyAlignment="1" applyProtection="1">
      <alignment vertical="top"/>
      <protection locked="0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top"/>
    </xf>
    <xf numFmtId="0" fontId="0" fillId="6" borderId="0" xfId="0" applyFill="1" applyAlignment="1">
      <alignment vertical="top" wrapText="1"/>
    </xf>
    <xf numFmtId="0" fontId="69" fillId="0" borderId="41" xfId="0" applyFont="1" applyBorder="1" applyAlignment="1" applyProtection="1">
      <alignment horizontal="right" vertical="center" wrapText="1"/>
      <protection locked="0"/>
    </xf>
    <xf numFmtId="0" fontId="65" fillId="0" borderId="43" xfId="0" applyFont="1" applyBorder="1" applyAlignment="1" applyProtection="1">
      <alignment horizontal="right" wrapText="1"/>
      <protection locked="0"/>
    </xf>
    <xf numFmtId="0" fontId="65" fillId="0" borderId="42" xfId="0" applyFont="1" applyBorder="1" applyAlignment="1" applyProtection="1">
      <alignment horizontal="left" vertical="center" wrapText="1"/>
      <protection locked="0"/>
    </xf>
    <xf numFmtId="0" fontId="66" fillId="0" borderId="44" xfId="0" applyFont="1" applyFill="1" applyBorder="1" applyAlignment="1" applyProtection="1">
      <alignment horizontal="left" vertical="center"/>
    </xf>
    <xf numFmtId="0" fontId="66" fillId="0" borderId="45" xfId="0" applyFont="1" applyFill="1" applyBorder="1" applyAlignment="1" applyProtection="1">
      <alignment horizontal="left" vertical="center"/>
    </xf>
    <xf numFmtId="0" fontId="66" fillId="0" borderId="42" xfId="0" applyFont="1" applyFill="1" applyBorder="1" applyAlignment="1" applyProtection="1">
      <alignment horizontal="left" vertical="center"/>
    </xf>
    <xf numFmtId="0" fontId="66" fillId="0" borderId="43" xfId="0" applyFont="1" applyFill="1" applyBorder="1" applyAlignment="1" applyProtection="1">
      <alignment horizontal="left" vertical="center" wrapText="1"/>
      <protection locked="0"/>
    </xf>
    <xf numFmtId="174" fontId="6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46" xfId="0" applyFont="1" applyFill="1" applyBorder="1" applyAlignment="1" applyProtection="1">
      <alignment horizontal="left" vertical="center"/>
    </xf>
    <xf numFmtId="191" fontId="6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66" fillId="5" borderId="48" xfId="0" applyFont="1" applyFill="1" applyBorder="1" applyAlignment="1" applyProtection="1">
      <alignment horizontal="left" vertical="center"/>
    </xf>
    <xf numFmtId="0" fontId="70" fillId="5" borderId="49" xfId="0" applyFont="1" applyFill="1" applyBorder="1" applyAlignment="1" applyProtection="1">
      <alignment horizontal="left" vertical="center" wrapText="1"/>
      <protection locked="0"/>
    </xf>
    <xf numFmtId="0" fontId="66" fillId="5" borderId="50" xfId="0" applyFont="1" applyFill="1" applyBorder="1" applyAlignment="1" applyProtection="1">
      <alignment horizontal="left" vertical="center"/>
    </xf>
    <xf numFmtId="0" fontId="70" fillId="5" borderId="51" xfId="0" applyFont="1" applyFill="1" applyBorder="1" applyAlignment="1" applyProtection="1">
      <alignment horizontal="left" vertical="center" wrapText="1"/>
      <protection locked="0"/>
    </xf>
    <xf numFmtId="0" fontId="66" fillId="5" borderId="52" xfId="0" applyFont="1" applyFill="1" applyBorder="1" applyAlignment="1" applyProtection="1">
      <alignment horizontal="left" vertical="center"/>
    </xf>
    <xf numFmtId="0" fontId="70" fillId="5" borderId="53" xfId="0" applyFont="1" applyFill="1" applyBorder="1" applyAlignment="1" applyProtection="1">
      <alignment horizontal="left" vertical="center" wrapText="1"/>
      <protection locked="0"/>
    </xf>
    <xf numFmtId="0" fontId="66" fillId="0" borderId="42" xfId="0" applyFont="1" applyFill="1" applyBorder="1" applyAlignment="1" applyProtection="1">
      <alignment horizontal="left" vertical="top" wrapText="1"/>
    </xf>
    <xf numFmtId="0" fontId="8" fillId="0" borderId="0" xfId="0" applyFont="1"/>
    <xf numFmtId="0" fontId="8" fillId="0" borderId="0" xfId="63" applyFont="1" applyAlignment="1" applyProtection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6" borderId="14" xfId="64" applyFont="1" applyFill="1" applyBorder="1" applyAlignment="1" applyProtection="1">
      <alignment vertical="center"/>
    </xf>
    <xf numFmtId="0" fontId="2" fillId="6" borderId="7" xfId="64" applyFont="1" applyFill="1" applyBorder="1" applyAlignment="1" applyProtection="1">
      <alignment vertical="center"/>
    </xf>
    <xf numFmtId="0" fontId="2" fillId="6" borderId="9" xfId="64" applyFont="1" applyFill="1" applyBorder="1" applyAlignment="1" applyProtection="1">
      <alignment vertical="center"/>
    </xf>
    <xf numFmtId="0" fontId="57" fillId="6" borderId="5" xfId="64" applyFont="1" applyFill="1" applyBorder="1" applyAlignment="1" applyProtection="1">
      <alignment vertical="center"/>
    </xf>
    <xf numFmtId="0" fontId="2" fillId="6" borderId="5" xfId="64" applyFont="1" applyFill="1" applyBorder="1" applyAlignment="1" applyProtection="1">
      <alignment vertical="center"/>
    </xf>
    <xf numFmtId="0" fontId="2" fillId="6" borderId="17" xfId="64" applyFont="1" applyFill="1" applyBorder="1" applyAlignment="1" applyProtection="1">
      <alignment vertical="center"/>
    </xf>
    <xf numFmtId="0" fontId="2" fillId="6" borderId="11" xfId="64" applyFont="1" applyFill="1" applyBorder="1" applyAlignment="1" applyProtection="1">
      <alignment vertical="center"/>
    </xf>
    <xf numFmtId="0" fontId="2" fillId="6" borderId="16" xfId="64" applyFont="1" applyFill="1" applyBorder="1" applyAlignment="1" applyProtection="1">
      <alignment vertical="center"/>
    </xf>
    <xf numFmtId="0" fontId="2" fillId="6" borderId="8" xfId="64" applyFont="1" applyFill="1" applyBorder="1" applyAlignment="1" applyProtection="1">
      <alignment vertical="center"/>
    </xf>
    <xf numFmtId="0" fontId="2" fillId="6" borderId="0" xfId="64" applyFont="1" applyFill="1" applyBorder="1" applyAlignment="1" applyProtection="1">
      <alignment vertical="center"/>
    </xf>
    <xf numFmtId="0" fontId="60" fillId="6" borderId="8" xfId="64" applyFont="1" applyFill="1" applyBorder="1" applyAlignment="1" applyProtection="1"/>
    <xf numFmtId="0" fontId="2" fillId="6" borderId="13" xfId="64" applyFont="1" applyFill="1" applyBorder="1" applyAlignment="1" applyProtection="1">
      <alignment vertical="center"/>
    </xf>
    <xf numFmtId="0" fontId="60" fillId="6" borderId="14" xfId="64" applyFont="1" applyFill="1" applyBorder="1" applyAlignment="1" applyProtection="1">
      <alignment vertical="center"/>
    </xf>
    <xf numFmtId="0" fontId="44" fillId="6" borderId="0" xfId="64" applyFill="1" applyProtection="1"/>
    <xf numFmtId="0" fontId="57" fillId="6" borderId="11" xfId="64" applyFont="1" applyFill="1" applyBorder="1" applyAlignment="1" applyProtection="1">
      <alignment vertical="center"/>
    </xf>
    <xf numFmtId="0" fontId="10" fillId="6" borderId="5" xfId="64" applyFont="1" applyFill="1" applyBorder="1" applyAlignment="1" applyProtection="1">
      <alignment vertical="center"/>
    </xf>
    <xf numFmtId="0" fontId="44" fillId="6" borderId="0" xfId="64" applyFill="1" applyAlignment="1" applyProtection="1"/>
    <xf numFmtId="0" fontId="60" fillId="6" borderId="0" xfId="64" applyFont="1" applyFill="1" applyAlignment="1" applyProtection="1"/>
    <xf numFmtId="0" fontId="2" fillId="6" borderId="0" xfId="64" applyFont="1" applyFill="1" applyAlignment="1">
      <alignment vertical="center"/>
    </xf>
    <xf numFmtId="0" fontId="44" fillId="6" borderId="0" xfId="64" applyFill="1"/>
    <xf numFmtId="0" fontId="2" fillId="6" borderId="42" xfId="64" applyFont="1" applyFill="1" applyBorder="1" applyAlignment="1" applyProtection="1">
      <alignment vertical="center"/>
    </xf>
    <xf numFmtId="0" fontId="2" fillId="6" borderId="43" xfId="64" applyFont="1" applyFill="1" applyBorder="1" applyAlignment="1" applyProtection="1">
      <alignment vertical="center"/>
    </xf>
    <xf numFmtId="0" fontId="2" fillId="6" borderId="58" xfId="64" applyFont="1" applyFill="1" applyBorder="1" applyAlignment="1" applyProtection="1">
      <alignment vertical="center"/>
    </xf>
    <xf numFmtId="0" fontId="2" fillId="6" borderId="59" xfId="64" applyFont="1" applyFill="1" applyBorder="1" applyAlignment="1" applyProtection="1">
      <alignment vertical="center"/>
    </xf>
    <xf numFmtId="0" fontId="2" fillId="6" borderId="61" xfId="64" applyFont="1" applyFill="1" applyBorder="1" applyAlignment="1" applyProtection="1">
      <alignment vertical="center"/>
    </xf>
    <xf numFmtId="0" fontId="60" fillId="6" borderId="42" xfId="64" applyFont="1" applyFill="1" applyBorder="1" applyAlignment="1" applyProtection="1">
      <alignment vertical="center"/>
    </xf>
    <xf numFmtId="0" fontId="2" fillId="6" borderId="56" xfId="64" applyFont="1" applyFill="1" applyBorder="1" applyAlignment="1" applyProtection="1">
      <alignment vertical="center"/>
    </xf>
    <xf numFmtId="0" fontId="2" fillId="6" borderId="57" xfId="64" applyFont="1" applyFill="1" applyBorder="1" applyAlignment="1" applyProtection="1">
      <alignment vertical="center"/>
    </xf>
    <xf numFmtId="0" fontId="2" fillId="6" borderId="54" xfId="64" applyFont="1" applyFill="1" applyBorder="1" applyAlignment="1" applyProtection="1">
      <alignment vertical="center"/>
    </xf>
    <xf numFmtId="0" fontId="2" fillId="6" borderId="6" xfId="64" applyFont="1" applyFill="1" applyBorder="1" applyAlignment="1" applyProtection="1">
      <alignment vertical="center"/>
    </xf>
    <xf numFmtId="0" fontId="2" fillId="6" borderId="68" xfId="64" applyFont="1" applyFill="1" applyBorder="1" applyAlignment="1" applyProtection="1">
      <alignment vertical="center"/>
    </xf>
    <xf numFmtId="0" fontId="57" fillId="5" borderId="9" xfId="64" applyFont="1" applyFill="1" applyBorder="1" applyAlignment="1" applyProtection="1">
      <alignment horizontal="right" vertical="center"/>
    </xf>
    <xf numFmtId="49" fontId="10" fillId="6" borderId="0" xfId="64" applyNumberFormat="1" applyFont="1" applyFill="1" applyBorder="1" applyAlignment="1" applyProtection="1">
      <alignment vertical="center"/>
    </xf>
    <xf numFmtId="0" fontId="2" fillId="5" borderId="43" xfId="64" applyFont="1" applyFill="1" applyBorder="1" applyAlignment="1" applyProtection="1">
      <alignment vertical="center"/>
    </xf>
    <xf numFmtId="0" fontId="2" fillId="5" borderId="0" xfId="64" applyFont="1" applyFill="1" applyBorder="1" applyAlignment="1" applyProtection="1">
      <alignment vertical="center"/>
    </xf>
    <xf numFmtId="14" fontId="73" fillId="6" borderId="0" xfId="0" applyNumberFormat="1" applyFont="1" applyFill="1" applyBorder="1" applyAlignment="1" applyProtection="1">
      <alignment horizontal="left" vertical="center"/>
    </xf>
    <xf numFmtId="0" fontId="74" fillId="7" borderId="43" xfId="0" applyFont="1" applyFill="1" applyBorder="1" applyAlignment="1" applyProtection="1">
      <alignment horizontal="left" vertical="center" wrapText="1"/>
      <protection locked="0"/>
    </xf>
    <xf numFmtId="0" fontId="50" fillId="5" borderId="42" xfId="64" applyFont="1" applyFill="1" applyBorder="1" applyAlignment="1" applyProtection="1">
      <alignment vertical="center"/>
    </xf>
    <xf numFmtId="0" fontId="50" fillId="5" borderId="0" xfId="64" applyFont="1" applyFill="1" applyBorder="1" applyAlignment="1" applyProtection="1">
      <alignment vertical="center"/>
    </xf>
    <xf numFmtId="0" fontId="3" fillId="5" borderId="0" xfId="64" applyFont="1" applyFill="1" applyBorder="1" applyAlignment="1" applyProtection="1">
      <alignment vertical="center"/>
    </xf>
    <xf numFmtId="0" fontId="58" fillId="5" borderId="0" xfId="64" applyFont="1" applyFill="1" applyBorder="1" applyAlignment="1" applyProtection="1">
      <alignment vertical="center"/>
    </xf>
    <xf numFmtId="0" fontId="62" fillId="5" borderId="0" xfId="64" applyFont="1" applyFill="1" applyBorder="1" applyAlignment="1" applyProtection="1">
      <alignment vertical="center"/>
    </xf>
    <xf numFmtId="0" fontId="6" fillId="5" borderId="0" xfId="64" applyFont="1" applyFill="1" applyBorder="1" applyAlignment="1" applyProtection="1">
      <alignment vertical="center"/>
    </xf>
    <xf numFmtId="0" fontId="50" fillId="5" borderId="43" xfId="64" applyFont="1" applyFill="1" applyBorder="1" applyAlignment="1" applyProtection="1">
      <alignment vertical="center"/>
    </xf>
    <xf numFmtId="0" fontId="11" fillId="5" borderId="0" xfId="64" applyFont="1" applyFill="1" applyBorder="1" applyAlignment="1" applyProtection="1">
      <alignment horizontal="center" vertical="center"/>
    </xf>
    <xf numFmtId="0" fontId="11" fillId="5" borderId="0" xfId="64" applyFont="1" applyFill="1" applyBorder="1" applyAlignment="1" applyProtection="1">
      <alignment vertical="center"/>
    </xf>
    <xf numFmtId="0" fontId="2" fillId="5" borderId="42" xfId="64" applyFont="1" applyFill="1" applyBorder="1" applyAlignment="1" applyProtection="1">
      <alignment vertical="center"/>
    </xf>
    <xf numFmtId="0" fontId="2" fillId="5" borderId="14" xfId="64" applyFont="1" applyFill="1" applyBorder="1" applyAlignment="1" applyProtection="1">
      <alignment vertical="center"/>
    </xf>
    <xf numFmtId="0" fontId="65" fillId="8" borderId="21" xfId="0" applyFont="1" applyFill="1" applyBorder="1" applyAlignment="1" applyProtection="1">
      <alignment vertical="center"/>
      <protection locked="0"/>
    </xf>
    <xf numFmtId="0" fontId="9" fillId="8" borderId="19" xfId="0" applyFont="1" applyFill="1" applyBorder="1" applyAlignment="1" applyProtection="1">
      <alignment vertical="center" wrapText="1"/>
      <protection locked="0"/>
    </xf>
    <xf numFmtId="0" fontId="72" fillId="0" borderId="56" xfId="0" applyFont="1" applyBorder="1" applyAlignment="1">
      <alignment vertical="center"/>
    </xf>
    <xf numFmtId="0" fontId="66" fillId="0" borderId="57" xfId="0" applyFont="1" applyFill="1" applyBorder="1" applyAlignment="1" applyProtection="1">
      <alignment horizontal="left" vertical="center" wrapText="1"/>
      <protection locked="0"/>
    </xf>
    <xf numFmtId="0" fontId="66" fillId="0" borderId="40" xfId="0" applyFont="1" applyBorder="1" applyAlignment="1" applyProtection="1">
      <alignment horizontal="center"/>
    </xf>
    <xf numFmtId="0" fontId="66" fillId="0" borderId="42" xfId="0" applyFont="1" applyBorder="1" applyAlignment="1" applyProtection="1">
      <alignment horizontal="center"/>
    </xf>
    <xf numFmtId="49" fontId="57" fillId="5" borderId="5" xfId="64" applyNumberFormat="1" applyFont="1" applyFill="1" applyBorder="1" applyAlignment="1" applyProtection="1">
      <alignment horizontal="right" vertical="center"/>
    </xf>
    <xf numFmtId="49" fontId="57" fillId="5" borderId="59" xfId="64" applyNumberFormat="1" applyFont="1" applyFill="1" applyBorder="1" applyAlignment="1" applyProtection="1">
      <alignment horizontal="right" vertical="center"/>
    </xf>
    <xf numFmtId="0" fontId="2" fillId="6" borderId="14" xfId="64" applyFont="1" applyFill="1" applyBorder="1" applyAlignment="1" applyProtection="1">
      <alignment horizontal="center" vertical="center" wrapText="1"/>
    </xf>
    <xf numFmtId="0" fontId="2" fillId="6" borderId="15" xfId="64" applyFont="1" applyFill="1" applyBorder="1" applyAlignment="1" applyProtection="1">
      <alignment horizontal="center" vertical="center" wrapText="1"/>
    </xf>
    <xf numFmtId="0" fontId="10" fillId="6" borderId="30" xfId="64" applyFont="1" applyFill="1" applyBorder="1" applyAlignment="1" applyProtection="1">
      <alignment horizontal="center" vertical="center"/>
    </xf>
    <xf numFmtId="0" fontId="10" fillId="6" borderId="31" xfId="64" applyFont="1" applyFill="1" applyBorder="1" applyAlignment="1" applyProtection="1">
      <alignment horizontal="center" vertical="center"/>
    </xf>
    <xf numFmtId="0" fontId="10" fillId="6" borderId="63" xfId="64" applyFont="1" applyFill="1" applyBorder="1" applyAlignment="1" applyProtection="1">
      <alignment horizontal="center" vertical="center"/>
    </xf>
    <xf numFmtId="0" fontId="2" fillId="6" borderId="0" xfId="64" applyFont="1" applyFill="1" applyBorder="1" applyAlignment="1" applyProtection="1">
      <alignment horizontal="left" vertical="center"/>
    </xf>
    <xf numFmtId="0" fontId="2" fillId="6" borderId="6" xfId="64" applyFont="1" applyFill="1" applyBorder="1" applyAlignment="1" applyProtection="1">
      <alignment horizontal="left" vertical="center"/>
    </xf>
    <xf numFmtId="0" fontId="2" fillId="5" borderId="6" xfId="64" applyFont="1" applyFill="1" applyBorder="1" applyAlignment="1" applyProtection="1">
      <alignment horizontal="center" vertical="center"/>
    </xf>
    <xf numFmtId="0" fontId="2" fillId="5" borderId="20" xfId="64" applyFont="1" applyFill="1" applyBorder="1" applyAlignment="1" applyProtection="1">
      <alignment horizontal="center" vertical="center"/>
    </xf>
    <xf numFmtId="0" fontId="10" fillId="5" borderId="11" xfId="64" applyNumberFormat="1" applyFont="1" applyFill="1" applyBorder="1" applyAlignment="1" applyProtection="1">
      <alignment horizontal="left" vertical="center"/>
    </xf>
    <xf numFmtId="0" fontId="10" fillId="5" borderId="62" xfId="64" applyNumberFormat="1" applyFont="1" applyFill="1" applyBorder="1" applyAlignment="1" applyProtection="1">
      <alignment horizontal="left" vertical="center"/>
    </xf>
    <xf numFmtId="0" fontId="2" fillId="6" borderId="11" xfId="64" applyFont="1" applyFill="1" applyBorder="1" applyAlignment="1" applyProtection="1">
      <alignment horizontal="left" vertical="center"/>
    </xf>
    <xf numFmtId="49" fontId="10" fillId="5" borderId="0" xfId="64" applyNumberFormat="1" applyFont="1" applyFill="1" applyBorder="1" applyAlignment="1" applyProtection="1">
      <alignment horizontal="left" vertical="center"/>
    </xf>
    <xf numFmtId="49" fontId="10" fillId="5" borderId="43" xfId="64" applyNumberFormat="1" applyFont="1" applyFill="1" applyBorder="1" applyAlignment="1" applyProtection="1">
      <alignment horizontal="left" vertical="center"/>
    </xf>
    <xf numFmtId="49" fontId="10" fillId="5" borderId="0" xfId="64" applyNumberFormat="1" applyFont="1" applyFill="1" applyBorder="1" applyAlignment="1" applyProtection="1">
      <alignment horizontal="center" vertical="center"/>
    </xf>
    <xf numFmtId="49" fontId="10" fillId="5" borderId="43" xfId="64" applyNumberFormat="1" applyFont="1" applyFill="1" applyBorder="1" applyAlignment="1" applyProtection="1">
      <alignment horizontal="center" vertical="center"/>
    </xf>
    <xf numFmtId="0" fontId="2" fillId="5" borderId="55" xfId="64" applyFont="1" applyFill="1" applyBorder="1" applyAlignment="1" applyProtection="1">
      <alignment horizontal="center" vertical="center"/>
    </xf>
    <xf numFmtId="14" fontId="2" fillId="5" borderId="6" xfId="64" applyNumberFormat="1" applyFont="1" applyFill="1" applyBorder="1" applyAlignment="1" applyProtection="1">
      <alignment horizontal="center" vertical="center"/>
    </xf>
    <xf numFmtId="0" fontId="60" fillId="6" borderId="0" xfId="64" applyFont="1" applyFill="1" applyBorder="1" applyAlignment="1" applyProtection="1">
      <alignment vertical="center"/>
    </xf>
    <xf numFmtId="192" fontId="10" fillId="6" borderId="0" xfId="64" applyNumberFormat="1" applyFont="1" applyFill="1" applyBorder="1" applyAlignment="1" applyProtection="1">
      <alignment horizontal="center" vertical="center"/>
    </xf>
    <xf numFmtId="0" fontId="2" fillId="6" borderId="0" xfId="64" applyFont="1" applyFill="1" applyBorder="1" applyAlignment="1" applyProtection="1">
      <alignment vertical="center"/>
    </xf>
    <xf numFmtId="0" fontId="2" fillId="6" borderId="13" xfId="64" applyFont="1" applyFill="1" applyBorder="1" applyAlignment="1" applyProtection="1">
      <alignment horizontal="center" vertical="center"/>
    </xf>
    <xf numFmtId="0" fontId="2" fillId="6" borderId="14" xfId="64" applyFont="1" applyFill="1" applyBorder="1" applyAlignment="1" applyProtection="1">
      <alignment horizontal="center" vertical="center"/>
    </xf>
    <xf numFmtId="0" fontId="2" fillId="6" borderId="15" xfId="64" applyFont="1" applyFill="1" applyBorder="1" applyAlignment="1" applyProtection="1">
      <alignment horizontal="center" vertical="center"/>
    </xf>
    <xf numFmtId="0" fontId="6" fillId="6" borderId="42" xfId="64" applyFont="1" applyFill="1" applyBorder="1" applyAlignment="1" applyProtection="1">
      <alignment horizontal="center" vertical="center"/>
    </xf>
    <xf numFmtId="0" fontId="8" fillId="6" borderId="0" xfId="64" applyFont="1" applyFill="1" applyBorder="1" applyAlignment="1" applyProtection="1">
      <alignment horizontal="center" vertical="center"/>
    </xf>
    <xf numFmtId="0" fontId="8" fillId="6" borderId="43" xfId="64" applyFont="1" applyFill="1" applyBorder="1" applyAlignment="1" applyProtection="1">
      <alignment horizontal="center" vertical="center"/>
    </xf>
    <xf numFmtId="0" fontId="2" fillId="6" borderId="0" xfId="64" applyFont="1" applyFill="1" applyBorder="1" applyAlignment="1" applyProtection="1">
      <alignment horizontal="center" vertical="center"/>
    </xf>
    <xf numFmtId="0" fontId="61" fillId="6" borderId="0" xfId="64" applyFont="1" applyFill="1" applyBorder="1" applyAlignment="1" applyProtection="1">
      <alignment horizontal="left" vertical="center"/>
    </xf>
    <xf numFmtId="0" fontId="61" fillId="6" borderId="43" xfId="64" applyFont="1" applyFill="1" applyBorder="1" applyAlignment="1" applyProtection="1">
      <alignment horizontal="left" vertical="center"/>
    </xf>
    <xf numFmtId="0" fontId="50" fillId="5" borderId="0" xfId="64" applyFont="1" applyFill="1" applyBorder="1" applyAlignment="1" applyProtection="1">
      <alignment vertical="center"/>
    </xf>
    <xf numFmtId="0" fontId="10" fillId="5" borderId="0" xfId="64" applyFont="1" applyFill="1" applyBorder="1" applyAlignment="1" applyProtection="1">
      <alignment horizontal="center" vertical="center"/>
    </xf>
    <xf numFmtId="0" fontId="2" fillId="5" borderId="0" xfId="64" applyFont="1" applyFill="1" applyBorder="1" applyAlignment="1" applyProtection="1">
      <alignment vertical="center"/>
    </xf>
    <xf numFmtId="0" fontId="2" fillId="5" borderId="43" xfId="64" applyFont="1" applyFill="1" applyBorder="1" applyAlignment="1" applyProtection="1">
      <alignment vertical="center"/>
    </xf>
    <xf numFmtId="0" fontId="11" fillId="5" borderId="0" xfId="64" quotePrefix="1" applyFont="1" applyFill="1" applyBorder="1" applyAlignment="1" applyProtection="1">
      <alignment horizontal="center" vertical="center"/>
    </xf>
    <xf numFmtId="0" fontId="11" fillId="5" borderId="0" xfId="64" applyFont="1" applyFill="1" applyBorder="1" applyAlignment="1" applyProtection="1">
      <alignment horizontal="center" vertical="center"/>
    </xf>
    <xf numFmtId="0" fontId="11" fillId="5" borderId="0" xfId="64" applyFont="1" applyFill="1" applyBorder="1" applyAlignment="1" applyProtection="1">
      <alignment vertical="center"/>
    </xf>
    <xf numFmtId="0" fontId="57" fillId="6" borderId="5" xfId="64" applyFont="1" applyFill="1" applyBorder="1" applyAlignment="1" applyProtection="1">
      <alignment horizontal="left" vertical="center"/>
    </xf>
    <xf numFmtId="49" fontId="6" fillId="5" borderId="5" xfId="64" applyNumberFormat="1" applyFont="1" applyFill="1" applyBorder="1" applyAlignment="1" applyProtection="1">
      <alignment horizontal="right" vertical="center"/>
    </xf>
    <xf numFmtId="49" fontId="6" fillId="5" borderId="59" xfId="64" applyNumberFormat="1" applyFont="1" applyFill="1" applyBorder="1" applyAlignment="1" applyProtection="1">
      <alignment horizontal="right" vertical="center"/>
    </xf>
    <xf numFmtId="0" fontId="2" fillId="6" borderId="17" xfId="64" applyFont="1" applyFill="1" applyBorder="1" applyAlignment="1" applyProtection="1">
      <alignment horizontal="center" vertical="center"/>
    </xf>
    <xf numFmtId="0" fontId="8" fillId="6" borderId="11" xfId="64" applyFont="1" applyFill="1" applyBorder="1" applyAlignment="1" applyProtection="1">
      <alignment horizontal="center" vertical="center"/>
    </xf>
    <xf numFmtId="0" fontId="8" fillId="6" borderId="16" xfId="64" applyFont="1" applyFill="1" applyBorder="1" applyAlignment="1" applyProtection="1">
      <alignment horizontal="center" vertical="center"/>
    </xf>
    <xf numFmtId="0" fontId="8" fillId="6" borderId="8" xfId="64" applyFont="1" applyFill="1" applyBorder="1" applyAlignment="1" applyProtection="1">
      <alignment horizontal="center" vertical="center"/>
    </xf>
    <xf numFmtId="0" fontId="8" fillId="6" borderId="12" xfId="64" applyFont="1" applyFill="1" applyBorder="1" applyAlignment="1" applyProtection="1">
      <alignment horizontal="center" vertical="center"/>
    </xf>
    <xf numFmtId="0" fontId="2" fillId="6" borderId="8" xfId="64" applyFont="1" applyFill="1" applyBorder="1" applyAlignment="1" applyProtection="1">
      <alignment horizontal="center" vertical="center"/>
    </xf>
    <xf numFmtId="0" fontId="44" fillId="6" borderId="0" xfId="64" applyFill="1" applyBorder="1" applyAlignment="1" applyProtection="1">
      <alignment horizontal="center" vertical="center"/>
    </xf>
    <xf numFmtId="0" fontId="44" fillId="6" borderId="12" xfId="64" applyFill="1" applyBorder="1" applyAlignment="1" applyProtection="1">
      <alignment horizontal="center" vertical="center"/>
    </xf>
    <xf numFmtId="0" fontId="44" fillId="6" borderId="8" xfId="64" applyFill="1" applyBorder="1" applyAlignment="1" applyProtection="1">
      <alignment horizontal="center" vertical="center"/>
    </xf>
    <xf numFmtId="0" fontId="2" fillId="6" borderId="18" xfId="64" applyFont="1" applyFill="1" applyBorder="1" applyAlignment="1" applyProtection="1">
      <alignment horizontal="center" vertical="center"/>
    </xf>
    <xf numFmtId="0" fontId="2" fillId="6" borderId="60" xfId="64" applyFont="1" applyFill="1" applyBorder="1" applyAlignment="1" applyProtection="1">
      <alignment horizontal="center" vertical="center"/>
    </xf>
    <xf numFmtId="0" fontId="63" fillId="6" borderId="8" xfId="64" applyFont="1" applyFill="1" applyBorder="1" applyAlignment="1" applyProtection="1">
      <alignment horizontal="center" vertical="center"/>
    </xf>
    <xf numFmtId="0" fontId="63" fillId="6" borderId="0" xfId="64" applyFont="1" applyFill="1" applyBorder="1" applyAlignment="1" applyProtection="1">
      <alignment horizontal="center" vertical="center"/>
    </xf>
    <xf numFmtId="0" fontId="63" fillId="6" borderId="43" xfId="64" applyFont="1" applyFill="1" applyBorder="1" applyAlignment="1" applyProtection="1">
      <alignment horizontal="center" vertical="center"/>
    </xf>
    <xf numFmtId="0" fontId="2" fillId="6" borderId="11" xfId="64" applyFont="1" applyFill="1" applyBorder="1" applyAlignment="1" applyProtection="1">
      <alignment horizontal="left" vertical="center" wrapText="1"/>
    </xf>
    <xf numFmtId="0" fontId="2" fillId="6" borderId="16" xfId="64" applyFont="1" applyFill="1" applyBorder="1" applyAlignment="1" applyProtection="1">
      <alignment horizontal="left" vertical="center" wrapText="1"/>
    </xf>
    <xf numFmtId="0" fontId="2" fillId="6" borderId="0" xfId="64" applyFont="1" applyFill="1" applyBorder="1" applyAlignment="1" applyProtection="1">
      <alignment horizontal="left" vertical="center" wrapText="1"/>
    </xf>
    <xf numFmtId="0" fontId="2" fillId="6" borderId="12" xfId="64" applyFont="1" applyFill="1" applyBorder="1" applyAlignment="1" applyProtection="1">
      <alignment horizontal="left" vertical="center" wrapText="1"/>
    </xf>
    <xf numFmtId="0" fontId="10" fillId="5" borderId="0" xfId="64" applyNumberFormat="1" applyFont="1" applyFill="1" applyBorder="1" applyAlignment="1" applyProtection="1">
      <alignment horizontal="right"/>
    </xf>
    <xf numFmtId="0" fontId="10" fillId="5" borderId="12" xfId="64" applyNumberFormat="1" applyFont="1" applyFill="1" applyBorder="1" applyAlignment="1" applyProtection="1">
      <alignment horizontal="right"/>
    </xf>
    <xf numFmtId="0" fontId="2" fillId="6" borderId="62" xfId="64" applyFont="1" applyFill="1" applyBorder="1" applyAlignment="1" applyProtection="1">
      <alignment horizontal="left" vertical="center" wrapText="1"/>
    </xf>
    <xf numFmtId="0" fontId="2" fillId="6" borderId="43" xfId="64" applyFont="1" applyFill="1" applyBorder="1" applyAlignment="1" applyProtection="1">
      <alignment horizontal="left" vertical="center" wrapText="1"/>
    </xf>
    <xf numFmtId="0" fontId="10" fillId="5" borderId="43" xfId="64" applyNumberFormat="1" applyFont="1" applyFill="1" applyBorder="1" applyAlignment="1" applyProtection="1">
      <alignment horizontal="right"/>
    </xf>
    <xf numFmtId="0" fontId="10" fillId="5" borderId="5" xfId="64" applyFont="1" applyFill="1" applyBorder="1" applyAlignment="1" applyProtection="1">
      <alignment horizontal="right" vertical="center"/>
    </xf>
    <xf numFmtId="0" fontId="10" fillId="5" borderId="0" xfId="64" applyNumberFormat="1" applyFont="1" applyFill="1" applyBorder="1" applyAlignment="1" applyProtection="1">
      <alignment horizontal="right" vertical="center"/>
    </xf>
    <xf numFmtId="0" fontId="10" fillId="5" borderId="12" xfId="64" applyNumberFormat="1" applyFont="1" applyFill="1" applyBorder="1" applyAlignment="1" applyProtection="1">
      <alignment horizontal="right" vertical="center"/>
    </xf>
    <xf numFmtId="0" fontId="11" fillId="6" borderId="61" xfId="64" applyFont="1" applyFill="1" applyBorder="1" applyAlignment="1" applyProtection="1">
      <alignment horizontal="center" vertical="center" wrapText="1"/>
    </xf>
    <xf numFmtId="0" fontId="11" fillId="6" borderId="16" xfId="64" applyFont="1" applyFill="1" applyBorder="1" applyAlignment="1" applyProtection="1">
      <alignment horizontal="center" vertical="center" wrapText="1"/>
    </xf>
    <xf numFmtId="0" fontId="11" fillId="6" borderId="42" xfId="64" applyFont="1" applyFill="1" applyBorder="1" applyAlignment="1" applyProtection="1">
      <alignment horizontal="center" vertical="center" wrapText="1"/>
    </xf>
    <xf numFmtId="0" fontId="11" fillId="6" borderId="12" xfId="64" applyFont="1" applyFill="1" applyBorder="1" applyAlignment="1" applyProtection="1">
      <alignment horizontal="center" vertical="center" wrapText="1"/>
    </xf>
    <xf numFmtId="0" fontId="11" fillId="6" borderId="56" xfId="64" applyFont="1" applyFill="1" applyBorder="1" applyAlignment="1" applyProtection="1">
      <alignment horizontal="center" vertical="center" wrapText="1"/>
    </xf>
    <xf numFmtId="0" fontId="11" fillId="6" borderId="15" xfId="64" applyFont="1" applyFill="1" applyBorder="1" applyAlignment="1" applyProtection="1">
      <alignment horizontal="center" vertical="center" wrapText="1"/>
    </xf>
    <xf numFmtId="0" fontId="2" fillId="6" borderId="13" xfId="64" applyFont="1" applyFill="1" applyBorder="1" applyAlignment="1" applyProtection="1">
      <alignment horizontal="center" vertical="center" wrapText="1"/>
    </xf>
    <xf numFmtId="0" fontId="44" fillId="6" borderId="5" xfId="64" applyFill="1" applyBorder="1" applyAlignment="1" applyProtection="1"/>
    <xf numFmtId="49" fontId="6" fillId="5" borderId="9" xfId="64" applyNumberFormat="1" applyFont="1" applyFill="1" applyBorder="1" applyAlignment="1" applyProtection="1">
      <alignment horizontal="right" vertical="center"/>
    </xf>
    <xf numFmtId="0" fontId="10" fillId="6" borderId="5" xfId="64" applyFont="1" applyFill="1" applyBorder="1" applyAlignment="1" applyProtection="1">
      <alignment horizontal="center" vertical="center"/>
    </xf>
    <xf numFmtId="0" fontId="10" fillId="6" borderId="5" xfId="64" applyFont="1" applyFill="1" applyBorder="1" applyAlignment="1" applyProtection="1">
      <alignment horizontal="left" vertical="center"/>
    </xf>
    <xf numFmtId="49" fontId="60" fillId="5" borderId="28" xfId="64" applyNumberFormat="1" applyFont="1" applyFill="1" applyBorder="1" applyAlignment="1" applyProtection="1">
      <alignment horizontal="center" vertical="center"/>
      <protection locked="0"/>
    </xf>
    <xf numFmtId="49" fontId="60" fillId="5" borderId="29" xfId="64" applyNumberFormat="1" applyFont="1" applyFill="1" applyBorder="1" applyAlignment="1" applyProtection="1">
      <alignment horizontal="center" vertical="center"/>
      <protection locked="0"/>
    </xf>
    <xf numFmtId="49" fontId="60" fillId="5" borderId="65" xfId="64" applyNumberFormat="1" applyFont="1" applyFill="1" applyBorder="1" applyAlignment="1" applyProtection="1">
      <alignment horizontal="center" vertical="center"/>
      <protection locked="0"/>
    </xf>
    <xf numFmtId="49" fontId="60" fillId="5" borderId="66" xfId="64" applyNumberFormat="1" applyFont="1" applyFill="1" applyBorder="1" applyAlignment="1" applyProtection="1">
      <alignment horizontal="center" vertical="center"/>
      <protection locked="0"/>
    </xf>
    <xf numFmtId="49" fontId="60" fillId="5" borderId="25" xfId="64" applyNumberFormat="1" applyFont="1" applyFill="1" applyBorder="1" applyAlignment="1" applyProtection="1">
      <alignment horizontal="center" vertical="center"/>
      <protection locked="0"/>
    </xf>
    <xf numFmtId="49" fontId="60" fillId="5" borderId="26" xfId="64" applyNumberFormat="1" applyFont="1" applyFill="1" applyBorder="1" applyAlignment="1" applyProtection="1">
      <alignment horizontal="left" vertical="center"/>
      <protection locked="0"/>
    </xf>
    <xf numFmtId="49" fontId="60" fillId="5" borderId="24" xfId="64" applyNumberFormat="1" applyFont="1" applyFill="1" applyBorder="1" applyAlignment="1" applyProtection="1">
      <alignment horizontal="left" vertical="center"/>
      <protection locked="0"/>
    </xf>
    <xf numFmtId="49" fontId="60" fillId="5" borderId="25" xfId="64" applyNumberFormat="1" applyFont="1" applyFill="1" applyBorder="1" applyAlignment="1" applyProtection="1">
      <alignment horizontal="left" vertical="center"/>
      <protection locked="0"/>
    </xf>
    <xf numFmtId="49" fontId="2" fillId="5" borderId="26" xfId="64" applyNumberFormat="1" applyFont="1" applyFill="1" applyBorder="1" applyAlignment="1" applyProtection="1">
      <alignment horizontal="center" vertical="center"/>
      <protection locked="0"/>
    </xf>
    <xf numFmtId="49" fontId="2" fillId="5" borderId="24" xfId="64" applyNumberFormat="1" applyFont="1" applyFill="1" applyBorder="1" applyAlignment="1" applyProtection="1">
      <alignment horizontal="center" vertical="center"/>
      <protection locked="0"/>
    </xf>
    <xf numFmtId="49" fontId="2" fillId="5" borderId="2" xfId="64" applyNumberFormat="1" applyFont="1" applyFill="1" applyBorder="1" applyAlignment="1" applyProtection="1">
      <alignment horizontal="center" vertical="center"/>
      <protection locked="0"/>
    </xf>
    <xf numFmtId="49" fontId="2" fillId="5" borderId="27" xfId="64" applyNumberFormat="1" applyFont="1" applyFill="1" applyBorder="1" applyAlignment="1" applyProtection="1">
      <alignment horizontal="center" vertical="center"/>
      <protection locked="0"/>
    </xf>
    <xf numFmtId="49" fontId="2" fillId="5" borderId="25" xfId="64" applyNumberFormat="1" applyFont="1" applyFill="1" applyBorder="1" applyAlignment="1" applyProtection="1">
      <alignment horizontal="center" vertical="center"/>
      <protection locked="0"/>
    </xf>
    <xf numFmtId="49" fontId="60" fillId="5" borderId="22" xfId="64" applyNumberFormat="1" applyFont="1" applyFill="1" applyBorder="1" applyAlignment="1" applyProtection="1">
      <alignment horizontal="center" vertical="center"/>
      <protection locked="0"/>
    </xf>
    <xf numFmtId="49" fontId="60" fillId="5" borderId="23" xfId="64" applyNumberFormat="1" applyFont="1" applyFill="1" applyBorder="1" applyAlignment="1" applyProtection="1">
      <alignment horizontal="center" vertical="center"/>
      <protection locked="0"/>
    </xf>
    <xf numFmtId="49" fontId="60" fillId="5" borderId="67" xfId="64" applyNumberFormat="1" applyFont="1" applyFill="1" applyBorder="1" applyAlignment="1" applyProtection="1">
      <alignment horizontal="center" vertical="center"/>
      <protection locked="0"/>
    </xf>
    <xf numFmtId="49" fontId="60" fillId="5" borderId="64" xfId="64" applyNumberFormat="1" applyFont="1" applyFill="1" applyBorder="1" applyAlignment="1" applyProtection="1">
      <alignment horizontal="center" vertical="center"/>
      <protection locked="0"/>
    </xf>
    <xf numFmtId="49" fontId="60" fillId="5" borderId="33" xfId="64" applyNumberFormat="1" applyFont="1" applyFill="1" applyBorder="1" applyAlignment="1" applyProtection="1">
      <alignment horizontal="center" vertical="center"/>
      <protection locked="0"/>
    </xf>
    <xf numFmtId="49" fontId="60" fillId="5" borderId="32" xfId="64" applyNumberFormat="1" applyFont="1" applyFill="1" applyBorder="1" applyAlignment="1" applyProtection="1">
      <alignment horizontal="left" vertical="center"/>
      <protection locked="0"/>
    </xf>
    <xf numFmtId="49" fontId="60" fillId="5" borderId="34" xfId="64" applyNumberFormat="1" applyFont="1" applyFill="1" applyBorder="1" applyAlignment="1" applyProtection="1">
      <alignment horizontal="left" vertical="center"/>
      <protection locked="0"/>
    </xf>
    <xf numFmtId="49" fontId="60" fillId="5" borderId="33" xfId="64" applyNumberFormat="1" applyFont="1" applyFill="1" applyBorder="1" applyAlignment="1" applyProtection="1">
      <alignment horizontal="left" vertical="center"/>
      <protection locked="0"/>
    </xf>
    <xf numFmtId="49" fontId="2" fillId="5" borderId="32" xfId="64" applyNumberFormat="1" applyFont="1" applyFill="1" applyBorder="1" applyAlignment="1" applyProtection="1">
      <alignment horizontal="center" vertical="center"/>
      <protection locked="0"/>
    </xf>
    <xf numFmtId="49" fontId="2" fillId="5" borderId="34" xfId="64" applyNumberFormat="1" applyFont="1" applyFill="1" applyBorder="1" applyAlignment="1" applyProtection="1">
      <alignment horizontal="center" vertical="center"/>
      <protection locked="0"/>
    </xf>
    <xf numFmtId="49" fontId="2" fillId="5" borderId="35" xfId="64" applyNumberFormat="1" applyFont="1" applyFill="1" applyBorder="1" applyAlignment="1" applyProtection="1">
      <alignment horizontal="center" vertical="center"/>
      <protection locked="0"/>
    </xf>
    <xf numFmtId="49" fontId="2" fillId="5" borderId="36" xfId="64" applyNumberFormat="1" applyFont="1" applyFill="1" applyBorder="1" applyAlignment="1" applyProtection="1">
      <alignment horizontal="center" vertical="center"/>
      <protection locked="0"/>
    </xf>
    <xf numFmtId="49" fontId="2" fillId="5" borderId="37" xfId="64" applyNumberFormat="1" applyFont="1" applyFill="1" applyBorder="1" applyAlignment="1" applyProtection="1">
      <alignment horizontal="center" vertical="center"/>
      <protection locked="0"/>
    </xf>
    <xf numFmtId="49" fontId="2" fillId="5" borderId="38" xfId="64" applyNumberFormat="1" applyFont="1" applyFill="1" applyBorder="1" applyAlignment="1" applyProtection="1">
      <alignment horizontal="center" vertical="center"/>
      <protection locked="0"/>
    </xf>
    <xf numFmtId="49" fontId="2" fillId="5" borderId="39" xfId="64" applyNumberFormat="1" applyFont="1" applyFill="1" applyBorder="1" applyAlignment="1" applyProtection="1">
      <alignment horizontal="center" vertical="center"/>
      <protection locked="0"/>
    </xf>
    <xf numFmtId="49" fontId="2" fillId="5" borderId="33" xfId="64" applyNumberFormat="1" applyFont="1" applyFill="1" applyBorder="1" applyAlignment="1" applyProtection="1">
      <alignment horizontal="center" vertical="center"/>
      <protection locked="0"/>
    </xf>
    <xf numFmtId="0" fontId="56" fillId="6" borderId="10" xfId="64" applyFont="1" applyFill="1" applyBorder="1" applyAlignment="1" applyProtection="1">
      <alignment horizontal="left" vertical="center"/>
    </xf>
    <xf numFmtId="0" fontId="56" fillId="6" borderId="41" xfId="64" applyFont="1" applyFill="1" applyBorder="1" applyAlignment="1" applyProtection="1">
      <alignment horizontal="left" vertical="center"/>
    </xf>
    <xf numFmtId="0" fontId="44" fillId="0" borderId="40" xfId="64" applyBorder="1" applyAlignment="1" applyProtection="1">
      <alignment horizontal="center"/>
    </xf>
    <xf numFmtId="0" fontId="44" fillId="0" borderId="10" xfId="64" applyBorder="1" applyAlignment="1" applyProtection="1">
      <alignment horizontal="center"/>
    </xf>
    <xf numFmtId="0" fontId="50" fillId="6" borderId="0" xfId="64" applyFont="1" applyFill="1" applyBorder="1" applyAlignment="1" applyProtection="1">
      <alignment horizontal="left" vertical="center"/>
    </xf>
    <xf numFmtId="0" fontId="2" fillId="5" borderId="7" xfId="64" applyFont="1" applyFill="1" applyBorder="1" applyAlignment="1" applyProtection="1">
      <alignment vertical="center"/>
    </xf>
    <xf numFmtId="0" fontId="2" fillId="5" borderId="5" xfId="64" applyFont="1" applyFill="1" applyBorder="1" applyAlignment="1" applyProtection="1">
      <alignment vertical="center"/>
    </xf>
    <xf numFmtId="0" fontId="2" fillId="5" borderId="59" xfId="64" applyFont="1" applyFill="1" applyBorder="1" applyAlignment="1" applyProtection="1">
      <alignment vertical="center"/>
    </xf>
    <xf numFmtId="49" fontId="60" fillId="5" borderId="0" xfId="64" applyNumberFormat="1" applyFont="1" applyFill="1" applyBorder="1" applyAlignment="1" applyProtection="1">
      <alignment horizontal="left" vertical="top"/>
      <protection locked="0"/>
    </xf>
    <xf numFmtId="49" fontId="60" fillId="5" borderId="12" xfId="64" applyNumberFormat="1" applyFont="1" applyFill="1" applyBorder="1" applyAlignment="1" applyProtection="1">
      <alignment horizontal="left" vertical="top"/>
      <protection locked="0"/>
    </xf>
    <xf numFmtId="49" fontId="60" fillId="5" borderId="14" xfId="64" applyNumberFormat="1" applyFont="1" applyFill="1" applyBorder="1" applyAlignment="1" applyProtection="1">
      <alignment horizontal="left" vertical="top"/>
      <protection locked="0"/>
    </xf>
    <xf numFmtId="49" fontId="60" fillId="5" borderId="15" xfId="64" applyNumberFormat="1" applyFont="1" applyFill="1" applyBorder="1" applyAlignment="1" applyProtection="1">
      <alignment horizontal="left" vertical="top"/>
      <protection locked="0"/>
    </xf>
    <xf numFmtId="0" fontId="10" fillId="5" borderId="43" xfId="64" applyNumberFormat="1" applyFont="1" applyFill="1" applyBorder="1" applyAlignment="1" applyProtection="1">
      <alignment horizontal="right" vertical="center"/>
    </xf>
    <xf numFmtId="49" fontId="10" fillId="5" borderId="12" xfId="64" applyNumberFormat="1" applyFont="1" applyFill="1" applyBorder="1" applyAlignment="1" applyProtection="1">
      <alignment horizontal="left" vertical="center"/>
    </xf>
    <xf numFmtId="0" fontId="2" fillId="6" borderId="43" xfId="64" applyFont="1" applyFill="1" applyBorder="1" applyAlignment="1" applyProtection="1">
      <alignment horizontal="center" vertical="center"/>
    </xf>
    <xf numFmtId="0" fontId="2" fillId="6" borderId="12" xfId="64" applyFont="1" applyFill="1" applyBorder="1" applyAlignment="1" applyProtection="1">
      <alignment horizontal="left" vertical="center"/>
    </xf>
    <xf numFmtId="0" fontId="10" fillId="5" borderId="16" xfId="64" applyNumberFormat="1" applyFont="1" applyFill="1" applyBorder="1" applyAlignment="1" applyProtection="1">
      <alignment horizontal="left" vertical="center"/>
    </xf>
  </cellXfs>
  <cellStyles count="107">
    <cellStyle name="          _x000d__x000a_shell=progman.exe_x000d__x000a_m" xfId="1" xr:uid="{00000000-0005-0000-0000-000000000000}"/>
    <cellStyle name="_x0007__x000b_" xfId="2" xr:uid="{00000000-0005-0000-0000-000001000000}"/>
    <cellStyle name="#.##0" xfId="3" xr:uid="{00000000-0005-0000-0000-000002000000}"/>
    <cellStyle name=",." xfId="4" xr:uid="{00000000-0005-0000-0000-000003000000}"/>
    <cellStyle name="??" xfId="5" xr:uid="{00000000-0005-0000-0000-000004000000}"/>
    <cellStyle name="?? [0.00]_PRODUCT DETAIL Q1" xfId="6" xr:uid="{00000000-0005-0000-0000-000005000000}"/>
    <cellStyle name="?? [0]" xfId="7" xr:uid="{00000000-0005-0000-0000-000006000000}"/>
    <cellStyle name="???? [0.00]_PRODUCT DETAIL Q1" xfId="8" xr:uid="{00000000-0005-0000-0000-000007000000}"/>
    <cellStyle name="????_PRODUCT DETAIL Q1" xfId="9" xr:uid="{00000000-0005-0000-0000-000008000000}"/>
    <cellStyle name="???[0]_Book1" xfId="10" xr:uid="{00000000-0005-0000-0000-000009000000}"/>
    <cellStyle name="???_95" xfId="11" xr:uid="{00000000-0005-0000-0000-00000A000000}"/>
    <cellStyle name="??_(????)??????" xfId="12" xr:uid="{00000000-0005-0000-0000-00000B000000}"/>
    <cellStyle name="0,0_x000d__x000a_NA_x000d__x000a_" xfId="13" xr:uid="{00000000-0005-0000-0000-00000C000000}"/>
    <cellStyle name="1" xfId="14" xr:uid="{00000000-0005-0000-0000-00000D000000}"/>
    <cellStyle name="18" xfId="15" xr:uid="{00000000-0005-0000-0000-00000E000000}"/>
    <cellStyle name="2" xfId="16" xr:uid="{00000000-0005-0000-0000-00000F000000}"/>
    <cellStyle name="3" xfId="17" xr:uid="{00000000-0005-0000-0000-000010000000}"/>
    <cellStyle name="4" xfId="18" xr:uid="{00000000-0005-0000-0000-000011000000}"/>
    <cellStyle name="6" xfId="19" xr:uid="{00000000-0005-0000-0000-000012000000}"/>
    <cellStyle name="75" xfId="20" xr:uid="{00000000-0005-0000-0000-000013000000}"/>
    <cellStyle name="ÅëÈ­ [0]_¿ì¹°Åë" xfId="21" xr:uid="{00000000-0005-0000-0000-000014000000}"/>
    <cellStyle name="AeE­ [0]_INQUIRY ¿µ¾÷AßAø " xfId="22" xr:uid="{00000000-0005-0000-0000-000015000000}"/>
    <cellStyle name="ÅëÈ­ [0]_S" xfId="23" xr:uid="{00000000-0005-0000-0000-000016000000}"/>
    <cellStyle name="ÅëÈ­_¿ì¹°Åë" xfId="24" xr:uid="{00000000-0005-0000-0000-000017000000}"/>
    <cellStyle name="AeE­_INQUIRY ¿µ¾÷AßAø " xfId="25" xr:uid="{00000000-0005-0000-0000-000018000000}"/>
    <cellStyle name="ÅëÈ­_S" xfId="26" xr:uid="{00000000-0005-0000-0000-000019000000}"/>
    <cellStyle name="APPEAR" xfId="27" xr:uid="{00000000-0005-0000-0000-00001A000000}"/>
    <cellStyle name="ÄÞ¸¶ [0]_¿ì¹°Åë" xfId="28" xr:uid="{00000000-0005-0000-0000-00001B000000}"/>
    <cellStyle name="AÞ¸¶ [0]_INQUIRY ¿?¾÷AßAø " xfId="29" xr:uid="{00000000-0005-0000-0000-00001C000000}"/>
    <cellStyle name="ÄÞ¸¶ [0]_S" xfId="30" xr:uid="{00000000-0005-0000-0000-00001D000000}"/>
    <cellStyle name="ÄÞ¸¶_¿ì¹°Åë" xfId="31" xr:uid="{00000000-0005-0000-0000-00001E000000}"/>
    <cellStyle name="AÞ¸¶_INQUIRY ¿?¾÷AßAø " xfId="32" xr:uid="{00000000-0005-0000-0000-00001F000000}"/>
    <cellStyle name="ÄÞ¸¶_S" xfId="33" xr:uid="{00000000-0005-0000-0000-000020000000}"/>
    <cellStyle name="BKWmas" xfId="34" xr:uid="{00000000-0005-0000-0000-000021000000}"/>
    <cellStyle name="C?AØ_¿?¾÷CoE² " xfId="35" xr:uid="{00000000-0005-0000-0000-000022000000}"/>
    <cellStyle name="Ç¥ÁØ_´çÃÊ±¸ÀÔ»ý»ê" xfId="36" xr:uid="{00000000-0005-0000-0000-000023000000}"/>
    <cellStyle name="C￥AØ_¿μ¾÷CoE² " xfId="37" xr:uid="{00000000-0005-0000-0000-000024000000}"/>
    <cellStyle name="Ç¥ÁØ_S" xfId="38" xr:uid="{00000000-0005-0000-0000-000025000000}"/>
    <cellStyle name="category" xfId="39" xr:uid="{00000000-0005-0000-0000-000026000000}"/>
    <cellStyle name="Comma0" xfId="40" xr:uid="{00000000-0005-0000-0000-000027000000}"/>
    <cellStyle name="Currency $" xfId="41" xr:uid="{00000000-0005-0000-0000-000028000000}"/>
    <cellStyle name="Currency0" xfId="42" xr:uid="{00000000-0005-0000-0000-000029000000}"/>
    <cellStyle name="Date" xfId="43" xr:uid="{00000000-0005-0000-0000-00002A000000}"/>
    <cellStyle name="Fixed" xfId="44" xr:uid="{00000000-0005-0000-0000-00002B000000}"/>
    <cellStyle name="Grey" xfId="45" xr:uid="{00000000-0005-0000-0000-00002C000000}"/>
    <cellStyle name="HEADER" xfId="46" xr:uid="{00000000-0005-0000-0000-00002D000000}"/>
    <cellStyle name="Header1" xfId="47" xr:uid="{00000000-0005-0000-0000-00002E000000}"/>
    <cellStyle name="Header2" xfId="48" xr:uid="{00000000-0005-0000-0000-00002F000000}"/>
    <cellStyle name="Heading 1" xfId="49" xr:uid="{00000000-0005-0000-0000-000030000000}"/>
    <cellStyle name="Heading 2" xfId="50" xr:uid="{00000000-0005-0000-0000-000031000000}"/>
    <cellStyle name="HIDE" xfId="51" xr:uid="{00000000-0005-0000-0000-000032000000}"/>
    <cellStyle name="Hyperlink 2" xfId="52" xr:uid="{00000000-0005-0000-0000-000033000000}"/>
    <cellStyle name="Hyperlink 3" xfId="53" xr:uid="{00000000-0005-0000-0000-000034000000}"/>
    <cellStyle name="Input [yellow]" xfId="54" xr:uid="{00000000-0005-0000-0000-000035000000}"/>
    <cellStyle name="MARK" xfId="55" xr:uid="{00000000-0005-0000-0000-000036000000}"/>
    <cellStyle name="Model" xfId="56" xr:uid="{00000000-0005-0000-0000-000037000000}"/>
    <cellStyle name="n" xfId="57" xr:uid="{00000000-0005-0000-0000-000038000000}"/>
    <cellStyle name="Normal" xfId="0" builtinId="0"/>
    <cellStyle name="Normal - Style1" xfId="58" xr:uid="{00000000-0005-0000-0000-00003A000000}"/>
    <cellStyle name="oft Excel]_x000d__x000a_Comment=The open=/f lines load custom functions into the Paste Function list._x000d__x000a_Maximized=2_x000d__x000a_Basics=1_x000d__x000a_A" xfId="59" xr:uid="{00000000-0005-0000-0000-00003D000000}"/>
    <cellStyle name="oft Excel]_x000d__x000a_Comment=The open=/f lines load custom functions into the Paste Function list._x000d__x000a_Maximized=3_x000d__x000a_Basics=1_x000d__x000a_A" xfId="60" xr:uid="{00000000-0005-0000-0000-00003E000000}"/>
    <cellStyle name="Percent [2]" xfId="61" xr:uid="{00000000-0005-0000-0000-00003F000000}"/>
    <cellStyle name="s]_x000d__x000a_spooler=yes_x000d__x000a_load=_x000d__x000a_Beep=yes_x000d__x000a_NullPort=None_x000d__x000a_BorderWidth=3_x000d__x000a_CursorBlinkRate=1200_x000d__x000a_DoubleClickSpeed=452_x000d__x000a_Programs=co" xfId="62" xr:uid="{00000000-0005-0000-0000-000040000000}"/>
    <cellStyle name="Standard 2" xfId="63" xr:uid="{00000000-0005-0000-0000-000041000000}"/>
    <cellStyle name="Standard 3" xfId="64" xr:uid="{00000000-0005-0000-0000-000042000000}"/>
    <cellStyle name="Standard 4" xfId="65" xr:uid="{00000000-0005-0000-0000-000043000000}"/>
    <cellStyle name="Standard 5" xfId="106" xr:uid="{00000000-0005-0000-0000-000044000000}"/>
    <cellStyle name="Standard_P740075F02" xfId="66" xr:uid="{00000000-0005-0000-0000-000045000000}"/>
    <cellStyle name="Stil 1" xfId="67" xr:uid="{00000000-0005-0000-0000-000047000000}"/>
    <cellStyle name="subhead" xfId="68" xr:uid="{00000000-0005-0000-0000-000048000000}"/>
    <cellStyle name="T" xfId="69" xr:uid="{00000000-0005-0000-0000-000049000000}"/>
    <cellStyle name="th" xfId="70" xr:uid="{00000000-0005-0000-0000-00004A000000}"/>
    <cellStyle name="þ_x001d_ð·_x000c_æþ'_x000d_ßþU_x0001_Ø_x0005_ü_x0014__x0007__x0001__x0001_" xfId="71" xr:uid="{00000000-0005-0000-0000-00004B000000}"/>
    <cellStyle name="viet" xfId="72" xr:uid="{00000000-0005-0000-0000-00004C000000}"/>
    <cellStyle name="viet2" xfId="73" xr:uid="{00000000-0005-0000-0000-00004D000000}"/>
    <cellStyle name="xuan" xfId="74" xr:uid="{00000000-0005-0000-0000-00004E000000}"/>
    <cellStyle name="น้บะภฒ_95" xfId="75" xr:uid="{00000000-0005-0000-0000-00004F000000}"/>
    <cellStyle name="ฤธถ [0]_95" xfId="76" xr:uid="{00000000-0005-0000-0000-000050000000}"/>
    <cellStyle name="ฤธถ_95" xfId="77" xr:uid="{00000000-0005-0000-0000-000051000000}"/>
    <cellStyle name="ล๋ศญ [0]_95" xfId="78" xr:uid="{00000000-0005-0000-0000-000052000000}"/>
    <cellStyle name="ล๋ศญ_95" xfId="79" xr:uid="{00000000-0005-0000-0000-000053000000}"/>
    <cellStyle name="วฅมุ_4ฟ๙ฝวภ๛" xfId="80" xr:uid="{00000000-0005-0000-0000-000054000000}"/>
    <cellStyle name=" [0.00]_ Att. 1- Cover" xfId="81" xr:uid="{00000000-0005-0000-0000-000055000000}"/>
    <cellStyle name="_ Att. 1- Cover" xfId="82" xr:uid="{00000000-0005-0000-0000-000056000000}"/>
    <cellStyle name="?_ Att. 1- Cover" xfId="83" xr:uid="{00000000-0005-0000-0000-000057000000}"/>
    <cellStyle name="똿뗦먛귟 [0.00]_PRODUCT DETAIL Q1" xfId="84" xr:uid="{00000000-0005-0000-0000-000058000000}"/>
    <cellStyle name="똿뗦먛귟_PRODUCT DETAIL Q1" xfId="85" xr:uid="{00000000-0005-0000-0000-000059000000}"/>
    <cellStyle name="믅됞 [0.00]_PRODUCT DETAIL Q1" xfId="86" xr:uid="{00000000-0005-0000-0000-00005A000000}"/>
    <cellStyle name="믅됞_PRODUCT DETAIL Q1" xfId="87" xr:uid="{00000000-0005-0000-0000-00005B000000}"/>
    <cellStyle name="백분율_95" xfId="88" xr:uid="{00000000-0005-0000-0000-00005C000000}"/>
    <cellStyle name="뷭?_BOOKSHIP" xfId="89" xr:uid="{00000000-0005-0000-0000-00005D000000}"/>
    <cellStyle name="콤마 [0]_1202" xfId="90" xr:uid="{00000000-0005-0000-0000-00005E000000}"/>
    <cellStyle name="콤마_1202" xfId="91" xr:uid="{00000000-0005-0000-0000-00005F000000}"/>
    <cellStyle name="통화 [0]_1202" xfId="92" xr:uid="{00000000-0005-0000-0000-000060000000}"/>
    <cellStyle name="통화_1202" xfId="93" xr:uid="{00000000-0005-0000-0000-000061000000}"/>
    <cellStyle name="표준_(정보부문)월별인원계획" xfId="94" xr:uid="{00000000-0005-0000-0000-000062000000}"/>
    <cellStyle name="一般_00Q3902REV.1" xfId="95" xr:uid="{00000000-0005-0000-0000-000063000000}"/>
    <cellStyle name="千分位[0]_00Q3902REV.1" xfId="96" xr:uid="{00000000-0005-0000-0000-000064000000}"/>
    <cellStyle name="千分位_00Q3902REV.1" xfId="97" xr:uid="{00000000-0005-0000-0000-000065000000}"/>
    <cellStyle name="常规_Copy of cable type" xfId="98" xr:uid="{00000000-0005-0000-0000-000066000000}"/>
    <cellStyle name="桁区切り [0.00]_7月5日提出（HZM）" xfId="99" xr:uid="{00000000-0005-0000-0000-000067000000}"/>
    <cellStyle name="桁区切り_08-00 NET Summary" xfId="100" xr:uid="{00000000-0005-0000-0000-000068000000}"/>
    <cellStyle name="標準_(A1)BOQ " xfId="101" xr:uid="{00000000-0005-0000-0000-000069000000}"/>
    <cellStyle name="貨幣 [0]_00Q3902REV.1" xfId="102" xr:uid="{00000000-0005-0000-0000-00006A000000}"/>
    <cellStyle name="貨幣[0]_BRE" xfId="103" xr:uid="{00000000-0005-0000-0000-00006B000000}"/>
    <cellStyle name="貨幣_00Q3902REV.1" xfId="104" xr:uid="{00000000-0005-0000-0000-00006C000000}"/>
    <cellStyle name="非表示" xfId="105" xr:uid="{00000000-0005-0000-0000-00006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11644</xdr:colOff>
      <xdr:row>0</xdr:row>
      <xdr:rowOff>47625</xdr:rowOff>
    </xdr:from>
    <xdr:to>
      <xdr:col>0</xdr:col>
      <xdr:colOff>1970986</xdr:colOff>
      <xdr:row>1</xdr:row>
      <xdr:rowOff>178593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4" y="47625"/>
          <a:ext cx="1959342" cy="6786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9</xdr:col>
      <xdr:colOff>19050</xdr:colOff>
      <xdr:row>0</xdr:row>
      <xdr:rowOff>491540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1381125" cy="47249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4</xdr:row>
          <xdr:rowOff>66675</xdr:rowOff>
        </xdr:from>
        <xdr:to>
          <xdr:col>20</xdr:col>
          <xdr:colOff>133350</xdr:colOff>
          <xdr:row>9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7</xdr:row>
          <xdr:rowOff>0</xdr:rowOff>
        </xdr:from>
        <xdr:to>
          <xdr:col>20</xdr:col>
          <xdr:colOff>133350</xdr:colOff>
          <xdr:row>15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11</xdr:row>
          <xdr:rowOff>0</xdr:rowOff>
        </xdr:from>
        <xdr:to>
          <xdr:col>20</xdr:col>
          <xdr:colOff>133350</xdr:colOff>
          <xdr:row>19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15</xdr:row>
          <xdr:rowOff>0</xdr:rowOff>
        </xdr:from>
        <xdr:to>
          <xdr:col>20</xdr:col>
          <xdr:colOff>133350</xdr:colOff>
          <xdr:row>23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19</xdr:row>
          <xdr:rowOff>0</xdr:rowOff>
        </xdr:from>
        <xdr:to>
          <xdr:col>20</xdr:col>
          <xdr:colOff>133350</xdr:colOff>
          <xdr:row>27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23</xdr:row>
          <xdr:rowOff>0</xdr:rowOff>
        </xdr:from>
        <xdr:to>
          <xdr:col>20</xdr:col>
          <xdr:colOff>133350</xdr:colOff>
          <xdr:row>31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27</xdr:row>
          <xdr:rowOff>0</xdr:rowOff>
        </xdr:from>
        <xdr:to>
          <xdr:col>20</xdr:col>
          <xdr:colOff>133350</xdr:colOff>
          <xdr:row>35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31</xdr:row>
          <xdr:rowOff>0</xdr:rowOff>
        </xdr:from>
        <xdr:to>
          <xdr:col>20</xdr:col>
          <xdr:colOff>133350</xdr:colOff>
          <xdr:row>39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35</xdr:row>
          <xdr:rowOff>0</xdr:rowOff>
        </xdr:from>
        <xdr:to>
          <xdr:col>20</xdr:col>
          <xdr:colOff>133350</xdr:colOff>
          <xdr:row>43</xdr:row>
          <xdr:rowOff>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39</xdr:row>
          <xdr:rowOff>0</xdr:rowOff>
        </xdr:from>
        <xdr:to>
          <xdr:col>20</xdr:col>
          <xdr:colOff>133350</xdr:colOff>
          <xdr:row>47</xdr:row>
          <xdr:rowOff>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43</xdr:row>
          <xdr:rowOff>0</xdr:rowOff>
        </xdr:from>
        <xdr:to>
          <xdr:col>20</xdr:col>
          <xdr:colOff>133350</xdr:colOff>
          <xdr:row>51</xdr:row>
          <xdr:rowOff>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3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47</xdr:row>
          <xdr:rowOff>0</xdr:rowOff>
        </xdr:from>
        <xdr:to>
          <xdr:col>20</xdr:col>
          <xdr:colOff>133350</xdr:colOff>
          <xdr:row>55</xdr:row>
          <xdr:rowOff>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3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</xdr:row>
          <xdr:rowOff>0</xdr:rowOff>
        </xdr:from>
        <xdr:to>
          <xdr:col>2</xdr:col>
          <xdr:colOff>85725</xdr:colOff>
          <xdr:row>13</xdr:row>
          <xdr:rowOff>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3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9</xdr:row>
          <xdr:rowOff>0</xdr:rowOff>
        </xdr:from>
        <xdr:to>
          <xdr:col>2</xdr:col>
          <xdr:colOff>85725</xdr:colOff>
          <xdr:row>16</xdr:row>
          <xdr:rowOff>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3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12</xdr:row>
          <xdr:rowOff>0</xdr:rowOff>
        </xdr:from>
        <xdr:to>
          <xdr:col>2</xdr:col>
          <xdr:colOff>85725</xdr:colOff>
          <xdr:row>19</xdr:row>
          <xdr:rowOff>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3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15</xdr:row>
          <xdr:rowOff>0</xdr:rowOff>
        </xdr:from>
        <xdr:to>
          <xdr:col>2</xdr:col>
          <xdr:colOff>85725</xdr:colOff>
          <xdr:row>22</xdr:row>
          <xdr:rowOff>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3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18</xdr:row>
          <xdr:rowOff>0</xdr:rowOff>
        </xdr:from>
        <xdr:to>
          <xdr:col>2</xdr:col>
          <xdr:colOff>85725</xdr:colOff>
          <xdr:row>25</xdr:row>
          <xdr:rowOff>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3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21</xdr:row>
          <xdr:rowOff>0</xdr:rowOff>
        </xdr:from>
        <xdr:to>
          <xdr:col>2</xdr:col>
          <xdr:colOff>85725</xdr:colOff>
          <xdr:row>28</xdr:row>
          <xdr:rowOff>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3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36</xdr:row>
          <xdr:rowOff>0</xdr:rowOff>
        </xdr:from>
        <xdr:to>
          <xdr:col>2</xdr:col>
          <xdr:colOff>95250</xdr:colOff>
          <xdr:row>43</xdr:row>
          <xdr:rowOff>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3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24</xdr:row>
          <xdr:rowOff>0</xdr:rowOff>
        </xdr:from>
        <xdr:to>
          <xdr:col>2</xdr:col>
          <xdr:colOff>95250</xdr:colOff>
          <xdr:row>31</xdr:row>
          <xdr:rowOff>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3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27</xdr:row>
          <xdr:rowOff>0</xdr:rowOff>
        </xdr:from>
        <xdr:to>
          <xdr:col>2</xdr:col>
          <xdr:colOff>95250</xdr:colOff>
          <xdr:row>34</xdr:row>
          <xdr:rowOff>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3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30</xdr:row>
          <xdr:rowOff>0</xdr:rowOff>
        </xdr:from>
        <xdr:to>
          <xdr:col>2</xdr:col>
          <xdr:colOff>95250</xdr:colOff>
          <xdr:row>37</xdr:row>
          <xdr:rowOff>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3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33</xdr:row>
          <xdr:rowOff>0</xdr:rowOff>
        </xdr:from>
        <xdr:to>
          <xdr:col>2</xdr:col>
          <xdr:colOff>95250</xdr:colOff>
          <xdr:row>40</xdr:row>
          <xdr:rowOff>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3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39</xdr:row>
          <xdr:rowOff>0</xdr:rowOff>
        </xdr:from>
        <xdr:to>
          <xdr:col>2</xdr:col>
          <xdr:colOff>95250</xdr:colOff>
          <xdr:row>46</xdr:row>
          <xdr:rowOff>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3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42</xdr:row>
          <xdr:rowOff>0</xdr:rowOff>
        </xdr:from>
        <xdr:to>
          <xdr:col>2</xdr:col>
          <xdr:colOff>161925</xdr:colOff>
          <xdr:row>49</xdr:row>
          <xdr:rowOff>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3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45</xdr:row>
          <xdr:rowOff>0</xdr:rowOff>
        </xdr:from>
        <xdr:to>
          <xdr:col>2</xdr:col>
          <xdr:colOff>161925</xdr:colOff>
          <xdr:row>52</xdr:row>
          <xdr:rowOff>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3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48</xdr:row>
          <xdr:rowOff>0</xdr:rowOff>
        </xdr:from>
        <xdr:to>
          <xdr:col>2</xdr:col>
          <xdr:colOff>161925</xdr:colOff>
          <xdr:row>55</xdr:row>
          <xdr:rowOff>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3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51</xdr:row>
          <xdr:rowOff>0</xdr:rowOff>
        </xdr:from>
        <xdr:to>
          <xdr:col>2</xdr:col>
          <xdr:colOff>161925</xdr:colOff>
          <xdr:row>58</xdr:row>
          <xdr:rowOff>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3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54</xdr:row>
          <xdr:rowOff>19050</xdr:rowOff>
        </xdr:from>
        <xdr:to>
          <xdr:col>2</xdr:col>
          <xdr:colOff>123825</xdr:colOff>
          <xdr:row>60</xdr:row>
          <xdr:rowOff>9525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3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112</xdr:row>
          <xdr:rowOff>152400</xdr:rowOff>
        </xdr:from>
        <xdr:to>
          <xdr:col>37</xdr:col>
          <xdr:colOff>142875</xdr:colOff>
          <xdr:row>114</xdr:row>
          <xdr:rowOff>19050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3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114</xdr:row>
          <xdr:rowOff>133350</xdr:rowOff>
        </xdr:from>
        <xdr:to>
          <xdr:col>37</xdr:col>
          <xdr:colOff>142875</xdr:colOff>
          <xdr:row>116</xdr:row>
          <xdr:rowOff>28575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3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113</xdr:row>
          <xdr:rowOff>133350</xdr:rowOff>
        </xdr:from>
        <xdr:to>
          <xdr:col>37</xdr:col>
          <xdr:colOff>142875</xdr:colOff>
          <xdr:row>115</xdr:row>
          <xdr:rowOff>28575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3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57</xdr:row>
          <xdr:rowOff>19050</xdr:rowOff>
        </xdr:from>
        <xdr:to>
          <xdr:col>2</xdr:col>
          <xdr:colOff>123825</xdr:colOff>
          <xdr:row>63</xdr:row>
          <xdr:rowOff>9525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3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60</xdr:row>
          <xdr:rowOff>19050</xdr:rowOff>
        </xdr:from>
        <xdr:to>
          <xdr:col>2</xdr:col>
          <xdr:colOff>123825</xdr:colOff>
          <xdr:row>66</xdr:row>
          <xdr:rowOff>9525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3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63</xdr:row>
          <xdr:rowOff>19050</xdr:rowOff>
        </xdr:from>
        <xdr:to>
          <xdr:col>2</xdr:col>
          <xdr:colOff>123825</xdr:colOff>
          <xdr:row>69</xdr:row>
          <xdr:rowOff>9525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3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66</xdr:row>
          <xdr:rowOff>9525</xdr:rowOff>
        </xdr:from>
        <xdr:to>
          <xdr:col>2</xdr:col>
          <xdr:colOff>123825</xdr:colOff>
          <xdr:row>72</xdr:row>
          <xdr:rowOff>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3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69</xdr:row>
          <xdr:rowOff>9525</xdr:rowOff>
        </xdr:from>
        <xdr:to>
          <xdr:col>2</xdr:col>
          <xdr:colOff>123825</xdr:colOff>
          <xdr:row>75</xdr:row>
          <xdr:rowOff>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3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72</xdr:row>
          <xdr:rowOff>9525</xdr:rowOff>
        </xdr:from>
        <xdr:to>
          <xdr:col>2</xdr:col>
          <xdr:colOff>123825</xdr:colOff>
          <xdr:row>78</xdr:row>
          <xdr:rowOff>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3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75</xdr:row>
          <xdr:rowOff>9525</xdr:rowOff>
        </xdr:from>
        <xdr:to>
          <xdr:col>2</xdr:col>
          <xdr:colOff>123825</xdr:colOff>
          <xdr:row>81</xdr:row>
          <xdr:rowOff>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3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50</xdr:row>
          <xdr:rowOff>28575</xdr:rowOff>
        </xdr:from>
        <xdr:to>
          <xdr:col>20</xdr:col>
          <xdr:colOff>133350</xdr:colOff>
          <xdr:row>58</xdr:row>
          <xdr:rowOff>28575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3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printerSettings" Target="../printerSettings/printerSettings7.bin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42" Type="http://schemas.openxmlformats.org/officeDocument/2006/relationships/ctrlProp" Target="../ctrlProps/ctrlProp36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41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8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301"/>
  <sheetViews>
    <sheetView tabSelected="1" zoomScaleNormal="100" workbookViewId="0">
      <selection activeCell="B26" sqref="B26"/>
    </sheetView>
  </sheetViews>
  <sheetFormatPr defaultColWidth="9.33203125" defaultRowHeight="12.75"/>
  <cols>
    <col min="1" max="1" width="113.6640625" style="24" customWidth="1"/>
    <col min="2" max="2" width="146.1640625" style="25" bestFit="1" customWidth="1"/>
    <col min="3" max="3" width="12" style="11"/>
    <col min="4" max="4" width="12" style="23" customWidth="1"/>
    <col min="5" max="16384" width="9.33203125" style="11"/>
  </cols>
  <sheetData>
    <row r="1" spans="1:8" ht="42.75" customHeight="1">
      <c r="A1" s="101"/>
      <c r="B1" s="26" t="s">
        <v>424</v>
      </c>
      <c r="C1" s="84" t="s">
        <v>420</v>
      </c>
      <c r="D1" s="84" t="s">
        <v>421</v>
      </c>
      <c r="E1" s="10"/>
      <c r="F1" s="10"/>
    </row>
    <row r="2" spans="1:8" ht="15.75">
      <c r="A2" s="102"/>
      <c r="B2" s="27" t="s">
        <v>182</v>
      </c>
      <c r="C2" s="10"/>
      <c r="D2" s="10"/>
      <c r="E2" s="10"/>
      <c r="F2" s="10"/>
    </row>
    <row r="3" spans="1:8" ht="33" customHeight="1" thickBot="1">
      <c r="A3" s="28" t="s">
        <v>224</v>
      </c>
      <c r="B3" s="85" t="s">
        <v>420</v>
      </c>
      <c r="C3" s="10"/>
      <c r="D3" s="10"/>
      <c r="E3" s="10"/>
      <c r="F3" s="10"/>
    </row>
    <row r="4" spans="1:8" ht="43.5" thickBot="1">
      <c r="A4" s="97" t="str">
        <f>IF($B$3=$C$1,'Cover-Translation'!D39,IF($B$3=$D$1,'Cover-Translation'!E39,""))</f>
        <v>FAIR Documents Manual / FAIR Dokumenten-Anweisung:</v>
      </c>
      <c r="B4" s="98" t="str">
        <f>IF($B$3=$C$1,'Cover-Translation'!D40,IF($B$3=$D$1,'Cover-Translation'!E40,""))</f>
        <v>please fill out all of required information (gray spots) - see Cover - B12:17. All information will be automaticly assigned to each of FAIR documents / bitte alle nötige Informationen (graue Plätze) ausfühlen - sehen Sie Cover - B12:17. Die Informationen werden in FAIR Dokumenten automatisch angepasst.</v>
      </c>
      <c r="C4" s="10"/>
      <c r="D4" s="10"/>
      <c r="E4" s="10"/>
      <c r="F4" s="10"/>
    </row>
    <row r="5" spans="1:8" ht="15">
      <c r="A5" s="29" t="str">
        <f>IF(B3=C1,'Cover-Translation'!D2,IF(B3=D1,'Cover-Translation'!E2,""))</f>
        <v>Document confidentiality level / Datenschutzstufe:</v>
      </c>
      <c r="B5" s="30" t="str">
        <f>IF(B3=C1,'Cover-Translation'!D3,IF(B3=D1,'Cover-Translation'!E3,""))</f>
        <v>For internal use only / Nur für internen Gebrauch:</v>
      </c>
      <c r="C5" s="10"/>
      <c r="D5" s="10"/>
      <c r="E5" s="10"/>
      <c r="F5" s="10"/>
    </row>
    <row r="6" spans="1:8" s="12" customFormat="1" ht="15">
      <c r="A6" s="31" t="str">
        <f>IF(B3=C1,'Cover-Translation'!D7,IF(B3=D1,'Cover-Translation'!E7,""))</f>
        <v>Document Title: / Dokumententitel:</v>
      </c>
      <c r="B6" s="32" t="s">
        <v>24</v>
      </c>
      <c r="D6" s="13"/>
      <c r="E6" s="14"/>
    </row>
    <row r="7" spans="1:8" s="12" customFormat="1" ht="15">
      <c r="A7" s="31" t="str">
        <f>IF(B3=C1,'Cover-Translation'!D9,IF(B3=D1,'Cover-Translation'!E9,""))</f>
        <v>Author: / Autor:</v>
      </c>
      <c r="B7" s="32" t="s">
        <v>90</v>
      </c>
      <c r="D7" s="15"/>
      <c r="E7" s="14"/>
    </row>
    <row r="8" spans="1:8" s="12" customFormat="1" ht="15">
      <c r="A8" s="31" t="str">
        <f>IF(B3=C1,'Cover-Translation'!D10,IF(B3=D1,'Cover-Translation'!E10,""))</f>
        <v>Owner: / Eigner:</v>
      </c>
      <c r="B8" s="32" t="s">
        <v>91</v>
      </c>
      <c r="D8" s="16"/>
      <c r="H8" s="17"/>
    </row>
    <row r="9" spans="1:8" s="12" customFormat="1" ht="15">
      <c r="A9" s="31" t="str">
        <f>IF(B3=C1,'Cover-Translation'!D11,IF(B3=D1,'Cover-Translation'!E11,""))</f>
        <v>Document-Number: / Dokumentennummer:</v>
      </c>
      <c r="B9" s="32" t="s">
        <v>93</v>
      </c>
      <c r="D9" s="16"/>
    </row>
    <row r="10" spans="1:8" s="12" customFormat="1" ht="15">
      <c r="A10" s="31" t="str">
        <f>IF(B3=C1,'Cover-Translation'!D12,IF(B3=D1,'Cover-Translation'!E12,""))</f>
        <v>Index / revision: / Index/ Revision:</v>
      </c>
      <c r="B10" s="33" t="s">
        <v>176</v>
      </c>
      <c r="D10" s="16"/>
    </row>
    <row r="11" spans="1:8" s="12" customFormat="1" ht="15.75" thickBot="1">
      <c r="A11" s="34" t="str">
        <f>IF(B3=C1,'Cover-Translation'!D13,IF(B3=D1,'Cover-Translation'!E13,""))</f>
        <v>Issue Date: / Meldedatum:</v>
      </c>
      <c r="B11" s="35" t="s">
        <v>177</v>
      </c>
      <c r="D11" s="18"/>
    </row>
    <row r="12" spans="1:8" s="12" customFormat="1" ht="15">
      <c r="A12" s="36" t="str">
        <f>IF(B3=C1,'Cover-Translation'!D6,IF(B3=D1,'Cover-Translation'!E6,""))</f>
        <v>Supplier name / Lieferant-Name:</v>
      </c>
      <c r="B12" s="37" t="s">
        <v>423</v>
      </c>
      <c r="D12" s="19"/>
      <c r="E12" s="14"/>
    </row>
    <row r="13" spans="1:8" s="12" customFormat="1" ht="15">
      <c r="A13" s="38" t="str">
        <f>IF($B$3=$C$1,'Cover-Translation'!D15,IF($B$3=$D$1,'Cover-Translation'!E15,""))</f>
        <v>FAIR Number (FAIR Tracking #) / FAIR Nummer (FAIR Tracking-Nummer):</v>
      </c>
      <c r="B13" s="39" t="s">
        <v>247</v>
      </c>
      <c r="D13" s="19"/>
      <c r="E13" s="14"/>
    </row>
    <row r="14" spans="1:8" s="12" customFormat="1" ht="15">
      <c r="A14" s="38" t="str">
        <f>IF($B$3=$C$1,'Cover-Translation'!D16,IF($B$3=$D$1,'Cover-Translation'!E16,""))</f>
        <v>FAIR issue date / FAIR Ausgabedatum:</v>
      </c>
      <c r="B14" s="39" t="s">
        <v>247</v>
      </c>
      <c r="D14" s="19"/>
      <c r="E14" s="14"/>
    </row>
    <row r="15" spans="1:8" s="12" customFormat="1" ht="15">
      <c r="A15" s="38" t="str">
        <f>IF($B$3=$C$1,'Cover-Translation'!D17,IF($B$3=$D$1,'Cover-Translation'!E17,""))</f>
        <v>Part Name / Artikelname:</v>
      </c>
      <c r="B15" s="39" t="s">
        <v>247</v>
      </c>
      <c r="D15" s="19"/>
      <c r="E15" s="14"/>
    </row>
    <row r="16" spans="1:8" s="12" customFormat="1" ht="15">
      <c r="A16" s="38" t="str">
        <f>IF($B$3=$C$1,'Cover-Translation'!D18,IF($B$3=$D$1,'Cover-Translation'!E18,""))</f>
        <v>Part Number / Artikelnummer:</v>
      </c>
      <c r="B16" s="39" t="s">
        <v>247</v>
      </c>
      <c r="D16" s="19"/>
      <c r="E16" s="14"/>
    </row>
    <row r="17" spans="1:6" s="12" customFormat="1" ht="15">
      <c r="A17" s="38" t="str">
        <f>IF($B$3=$C$1,'Cover-Translation'!D19,IF($B$3=$D$1,'Cover-Translation'!E19,""))</f>
        <v>Drawing / Specification Number / Zeichnungnummer / Spezifikationnummer:</v>
      </c>
      <c r="B17" s="39" t="s">
        <v>247</v>
      </c>
      <c r="D17" s="18"/>
    </row>
    <row r="18" spans="1:6" s="12" customFormat="1" ht="15.75" thickBot="1">
      <c r="A18" s="40" t="str">
        <f>IF($B$3=$C$1,'Cover-Translation'!D38,IF($B$3=$D$1,'Cover-Translation'!E38,""))</f>
        <v>FAIR Samples and Documents destination / FAIR Mustern und Dokumenten lifern an::</v>
      </c>
      <c r="B18" s="41" t="s">
        <v>247</v>
      </c>
      <c r="D18" s="18"/>
    </row>
    <row r="19" spans="1:6" s="12" customFormat="1" ht="15">
      <c r="A19" s="42" t="s">
        <v>22</v>
      </c>
      <c r="B19" s="32" t="s">
        <v>23</v>
      </c>
      <c r="D19" s="20"/>
      <c r="E19" s="14"/>
    </row>
    <row r="20" spans="1:6" s="12" customFormat="1" ht="17.25" customHeight="1">
      <c r="A20" s="99"/>
      <c r="B20" s="100" t="s">
        <v>96</v>
      </c>
      <c r="D20" s="21"/>
    </row>
    <row r="21" spans="1:6" s="12" customFormat="1" ht="17.25" customHeight="1">
      <c r="B21" s="21"/>
      <c r="D21" s="21"/>
    </row>
    <row r="22" spans="1:6" s="12" customFormat="1" ht="17.25" customHeight="1">
      <c r="B22" s="21"/>
      <c r="D22" s="21"/>
    </row>
    <row r="23" spans="1:6" s="12" customFormat="1" ht="17.25" customHeight="1">
      <c r="B23" s="21"/>
    </row>
    <row r="24" spans="1:6" s="12" customFormat="1" ht="17.25" customHeight="1">
      <c r="A24" s="22"/>
      <c r="B24" s="22"/>
    </row>
    <row r="25" spans="1:6" s="12" customFormat="1" ht="17.25" customHeight="1">
      <c r="B25" s="13"/>
    </row>
    <row r="26" spans="1:6" ht="18" customHeight="1">
      <c r="A26" s="12"/>
      <c r="B26" s="21"/>
      <c r="C26" s="22"/>
      <c r="D26" s="22"/>
      <c r="E26" s="22"/>
      <c r="F26" s="22"/>
    </row>
    <row r="27" spans="1:6" s="12" customFormat="1">
      <c r="B27" s="21"/>
      <c r="C27" s="14"/>
    </row>
    <row r="28" spans="1:6" s="12" customFormat="1">
      <c r="A28" s="22"/>
      <c r="B28" s="22"/>
    </row>
    <row r="29" spans="1:6" s="12" customFormat="1">
      <c r="A29" s="22"/>
      <c r="B29" s="22"/>
    </row>
    <row r="30" spans="1:6">
      <c r="A30" s="22"/>
      <c r="B30" s="22"/>
      <c r="C30" s="22"/>
      <c r="D30" s="22"/>
      <c r="E30" s="22"/>
      <c r="F30" s="22"/>
    </row>
    <row r="31" spans="1:6">
      <c r="A31" s="22"/>
      <c r="B31" s="22"/>
      <c r="C31" s="22"/>
      <c r="D31" s="22"/>
      <c r="E31" s="22"/>
      <c r="F31" s="22"/>
    </row>
    <row r="32" spans="1:6">
      <c r="A32" s="22"/>
      <c r="B32" s="22"/>
      <c r="C32" s="22"/>
      <c r="D32" s="22"/>
      <c r="E32" s="22"/>
      <c r="F32" s="22"/>
    </row>
    <row r="33" spans="1:8">
      <c r="A33" s="22"/>
      <c r="B33" s="22"/>
      <c r="C33" s="22"/>
      <c r="D33" s="22"/>
      <c r="E33" s="22"/>
      <c r="F33" s="22"/>
    </row>
    <row r="34" spans="1:8">
      <c r="A34" s="22"/>
      <c r="B34" s="22"/>
      <c r="C34" s="22"/>
      <c r="D34" s="22"/>
      <c r="E34" s="22"/>
      <c r="F34" s="22"/>
    </row>
    <row r="35" spans="1:8">
      <c r="A35" s="22"/>
      <c r="B35" s="22"/>
      <c r="C35" s="22"/>
      <c r="D35" s="22"/>
      <c r="E35" s="22"/>
      <c r="F35" s="22"/>
    </row>
    <row r="36" spans="1:8">
      <c r="A36" s="22"/>
      <c r="B36" s="22"/>
      <c r="C36" s="22"/>
      <c r="D36" s="22"/>
      <c r="E36" s="22"/>
      <c r="F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  <row r="123" spans="1:8">
      <c r="A123" s="22"/>
      <c r="B123" s="22"/>
      <c r="C123" s="22"/>
      <c r="D123" s="22"/>
      <c r="E123" s="22"/>
      <c r="F123" s="22"/>
      <c r="G123" s="22"/>
      <c r="H123" s="22"/>
    </row>
    <row r="124" spans="1:8">
      <c r="A124" s="22"/>
      <c r="B124" s="22"/>
      <c r="C124" s="22"/>
      <c r="D124" s="22"/>
      <c r="E124" s="22"/>
      <c r="F124" s="22"/>
      <c r="G124" s="22"/>
      <c r="H124" s="22"/>
    </row>
    <row r="125" spans="1:8">
      <c r="A125" s="22"/>
      <c r="B125" s="22"/>
      <c r="C125" s="22"/>
      <c r="D125" s="22"/>
      <c r="E125" s="22"/>
      <c r="F125" s="22"/>
      <c r="G125" s="22"/>
      <c r="H125" s="22"/>
    </row>
    <row r="126" spans="1:8">
      <c r="A126" s="22"/>
      <c r="B126" s="22"/>
      <c r="C126" s="22"/>
      <c r="D126" s="22"/>
      <c r="E126" s="22"/>
      <c r="F126" s="22"/>
      <c r="G126" s="22"/>
      <c r="H126" s="22"/>
    </row>
    <row r="127" spans="1:8">
      <c r="A127" s="22"/>
      <c r="B127" s="22"/>
      <c r="C127" s="22"/>
      <c r="D127" s="22"/>
      <c r="E127" s="22"/>
      <c r="F127" s="22"/>
      <c r="G127" s="22"/>
      <c r="H127" s="22"/>
    </row>
    <row r="128" spans="1:8">
      <c r="A128" s="22"/>
      <c r="B128" s="22"/>
      <c r="C128" s="22"/>
      <c r="D128" s="22"/>
      <c r="E128" s="22"/>
      <c r="F128" s="22"/>
      <c r="G128" s="22"/>
      <c r="H128" s="22"/>
    </row>
    <row r="129" spans="1:8">
      <c r="A129" s="22"/>
      <c r="B129" s="22"/>
      <c r="C129" s="22"/>
      <c r="D129" s="22"/>
      <c r="E129" s="22"/>
      <c r="F129" s="22"/>
      <c r="G129" s="22"/>
      <c r="H129" s="22"/>
    </row>
    <row r="130" spans="1:8">
      <c r="A130" s="22"/>
      <c r="B130" s="22"/>
      <c r="C130" s="22"/>
      <c r="D130" s="22"/>
      <c r="E130" s="22"/>
      <c r="F130" s="22"/>
      <c r="G130" s="22"/>
      <c r="H130" s="22"/>
    </row>
    <row r="131" spans="1:8">
      <c r="A131" s="22"/>
      <c r="B131" s="22"/>
      <c r="C131" s="22"/>
      <c r="D131" s="22"/>
      <c r="E131" s="22"/>
      <c r="F131" s="22"/>
      <c r="G131" s="22"/>
      <c r="H131" s="22"/>
    </row>
    <row r="132" spans="1:8">
      <c r="A132" s="22"/>
      <c r="B132" s="22"/>
      <c r="C132" s="22"/>
      <c r="D132" s="22"/>
      <c r="E132" s="22"/>
      <c r="F132" s="22"/>
      <c r="G132" s="22"/>
      <c r="H132" s="22"/>
    </row>
    <row r="133" spans="1:8">
      <c r="A133" s="22"/>
      <c r="B133" s="22"/>
      <c r="C133" s="22"/>
      <c r="D133" s="22"/>
      <c r="E133" s="22"/>
      <c r="F133" s="22"/>
      <c r="G133" s="22"/>
      <c r="H133" s="22"/>
    </row>
    <row r="134" spans="1:8">
      <c r="A134" s="22"/>
      <c r="B134" s="22"/>
      <c r="C134" s="22"/>
      <c r="D134" s="22"/>
      <c r="E134" s="22"/>
      <c r="F134" s="22"/>
      <c r="G134" s="22"/>
      <c r="H134" s="22"/>
    </row>
    <row r="135" spans="1:8">
      <c r="A135" s="22"/>
      <c r="B135" s="22"/>
      <c r="C135" s="22"/>
      <c r="D135" s="22"/>
      <c r="E135" s="22"/>
      <c r="F135" s="22"/>
      <c r="G135" s="22"/>
      <c r="H135" s="22"/>
    </row>
    <row r="136" spans="1:8">
      <c r="A136" s="22"/>
      <c r="B136" s="22"/>
      <c r="C136" s="22"/>
      <c r="D136" s="22"/>
      <c r="E136" s="22"/>
      <c r="F136" s="22"/>
      <c r="G136" s="22"/>
      <c r="H136" s="22"/>
    </row>
    <row r="137" spans="1:8">
      <c r="A137" s="22"/>
      <c r="B137" s="22"/>
      <c r="C137" s="22"/>
      <c r="D137" s="22"/>
      <c r="E137" s="22"/>
      <c r="F137" s="22"/>
      <c r="G137" s="22"/>
      <c r="H137" s="22"/>
    </row>
    <row r="138" spans="1:8">
      <c r="A138" s="22"/>
      <c r="B138" s="22"/>
      <c r="C138" s="22"/>
      <c r="D138" s="22"/>
      <c r="E138" s="22"/>
      <c r="F138" s="22"/>
      <c r="G138" s="22"/>
      <c r="H138" s="22"/>
    </row>
    <row r="139" spans="1:8">
      <c r="A139" s="22"/>
      <c r="B139" s="22"/>
      <c r="C139" s="22"/>
      <c r="D139" s="22"/>
      <c r="E139" s="22"/>
      <c r="F139" s="22"/>
      <c r="G139" s="22"/>
      <c r="H139" s="22"/>
    </row>
    <row r="140" spans="1:8">
      <c r="A140" s="22"/>
      <c r="B140" s="22"/>
      <c r="C140" s="22"/>
      <c r="D140" s="22"/>
      <c r="E140" s="22"/>
      <c r="F140" s="22"/>
      <c r="G140" s="22"/>
      <c r="H140" s="22"/>
    </row>
    <row r="141" spans="1:8">
      <c r="A141" s="22"/>
      <c r="B141" s="22"/>
      <c r="C141" s="22"/>
      <c r="D141" s="22"/>
      <c r="E141" s="22"/>
      <c r="F141" s="22"/>
      <c r="G141" s="22"/>
      <c r="H141" s="22"/>
    </row>
    <row r="142" spans="1:8">
      <c r="A142" s="22"/>
      <c r="B142" s="22"/>
      <c r="C142" s="22"/>
      <c r="D142" s="22"/>
      <c r="E142" s="22"/>
      <c r="F142" s="22"/>
      <c r="G142" s="22"/>
      <c r="H142" s="22"/>
    </row>
    <row r="143" spans="1:8">
      <c r="A143" s="22"/>
      <c r="B143" s="22"/>
      <c r="C143" s="22"/>
      <c r="D143" s="22"/>
      <c r="E143" s="22"/>
      <c r="F143" s="22"/>
      <c r="G143" s="22"/>
      <c r="H143" s="22"/>
    </row>
    <row r="144" spans="1:8">
      <c r="A144" s="22"/>
      <c r="B144" s="22"/>
      <c r="C144" s="22"/>
      <c r="D144" s="22"/>
      <c r="E144" s="22"/>
      <c r="F144" s="22"/>
      <c r="G144" s="22"/>
      <c r="H144" s="22"/>
    </row>
    <row r="145" spans="1:8">
      <c r="A145" s="22"/>
      <c r="B145" s="22"/>
      <c r="C145" s="22"/>
      <c r="D145" s="22"/>
      <c r="E145" s="22"/>
      <c r="F145" s="22"/>
      <c r="G145" s="22"/>
      <c r="H145" s="22"/>
    </row>
    <row r="146" spans="1:8">
      <c r="A146" s="22"/>
      <c r="B146" s="22"/>
      <c r="C146" s="22"/>
      <c r="D146" s="22"/>
      <c r="E146" s="22"/>
      <c r="F146" s="22"/>
      <c r="G146" s="22"/>
      <c r="H146" s="22"/>
    </row>
    <row r="147" spans="1:8">
      <c r="A147" s="22"/>
      <c r="B147" s="22"/>
      <c r="C147" s="22"/>
      <c r="D147" s="22"/>
      <c r="E147" s="22"/>
      <c r="F147" s="22"/>
      <c r="G147" s="22"/>
      <c r="H147" s="22"/>
    </row>
    <row r="148" spans="1:8">
      <c r="A148" s="22"/>
      <c r="B148" s="22"/>
      <c r="C148" s="22"/>
      <c r="D148" s="22"/>
      <c r="E148" s="22"/>
      <c r="F148" s="22"/>
      <c r="G148" s="22"/>
      <c r="H148" s="22"/>
    </row>
    <row r="149" spans="1:8">
      <c r="A149" s="22"/>
      <c r="B149" s="22"/>
      <c r="C149" s="22"/>
      <c r="D149" s="22"/>
      <c r="E149" s="22"/>
      <c r="F149" s="22"/>
      <c r="G149" s="22"/>
      <c r="H149" s="22"/>
    </row>
    <row r="150" spans="1:8">
      <c r="A150" s="22"/>
      <c r="B150" s="22"/>
      <c r="C150" s="22"/>
      <c r="D150" s="22"/>
      <c r="E150" s="22"/>
      <c r="F150" s="22"/>
      <c r="G150" s="22"/>
      <c r="H150" s="22"/>
    </row>
    <row r="151" spans="1:8">
      <c r="A151" s="22"/>
      <c r="B151" s="22"/>
      <c r="C151" s="22"/>
      <c r="D151" s="22"/>
      <c r="E151" s="22"/>
      <c r="F151" s="22"/>
      <c r="G151" s="22"/>
      <c r="H151" s="22"/>
    </row>
    <row r="152" spans="1:8">
      <c r="A152" s="22"/>
      <c r="B152" s="22"/>
      <c r="C152" s="22"/>
      <c r="D152" s="22"/>
      <c r="E152" s="22"/>
      <c r="F152" s="22"/>
      <c r="G152" s="22"/>
      <c r="H152" s="22"/>
    </row>
    <row r="153" spans="1:8">
      <c r="A153" s="22"/>
      <c r="B153" s="22"/>
      <c r="C153" s="22"/>
      <c r="D153" s="22"/>
      <c r="E153" s="22"/>
      <c r="F153" s="22"/>
      <c r="G153" s="22"/>
      <c r="H153" s="22"/>
    </row>
    <row r="154" spans="1:8">
      <c r="A154" s="22"/>
      <c r="B154" s="22"/>
      <c r="C154" s="22"/>
      <c r="D154" s="22"/>
      <c r="E154" s="22"/>
      <c r="F154" s="22"/>
      <c r="G154" s="22"/>
      <c r="H154" s="22"/>
    </row>
    <row r="155" spans="1:8">
      <c r="A155" s="22"/>
      <c r="B155" s="22"/>
      <c r="C155" s="22"/>
      <c r="D155" s="22"/>
      <c r="E155" s="22"/>
      <c r="F155" s="22"/>
      <c r="G155" s="22"/>
      <c r="H155" s="22"/>
    </row>
    <row r="156" spans="1:8">
      <c r="A156" s="22"/>
      <c r="B156" s="22"/>
      <c r="C156" s="22"/>
      <c r="D156" s="22"/>
      <c r="E156" s="22"/>
      <c r="F156" s="22"/>
      <c r="G156" s="22"/>
      <c r="H156" s="22"/>
    </row>
    <row r="157" spans="1:8">
      <c r="A157" s="22"/>
      <c r="B157" s="22"/>
      <c r="C157" s="22"/>
      <c r="D157" s="22"/>
      <c r="E157" s="22"/>
      <c r="F157" s="22"/>
      <c r="G157" s="22"/>
      <c r="H157" s="22"/>
    </row>
    <row r="158" spans="1:8">
      <c r="A158" s="22"/>
      <c r="B158" s="22"/>
      <c r="C158" s="22"/>
      <c r="D158" s="22"/>
      <c r="E158" s="22"/>
      <c r="F158" s="22"/>
      <c r="G158" s="22"/>
      <c r="H158" s="22"/>
    </row>
    <row r="159" spans="1:8">
      <c r="A159" s="22"/>
      <c r="B159" s="22"/>
      <c r="C159" s="22"/>
      <c r="D159" s="22"/>
      <c r="E159" s="22"/>
      <c r="F159" s="22"/>
      <c r="G159" s="22"/>
      <c r="H159" s="22"/>
    </row>
    <row r="160" spans="1:8">
      <c r="A160" s="22"/>
      <c r="B160" s="22"/>
      <c r="C160" s="22"/>
      <c r="D160" s="22"/>
      <c r="E160" s="22"/>
      <c r="F160" s="22"/>
      <c r="G160" s="22"/>
      <c r="H160" s="22"/>
    </row>
    <row r="161" spans="1:8">
      <c r="A161" s="22"/>
      <c r="B161" s="22"/>
      <c r="C161" s="22"/>
      <c r="D161" s="22"/>
      <c r="E161" s="22"/>
      <c r="F161" s="22"/>
      <c r="G161" s="22"/>
      <c r="H161" s="22"/>
    </row>
    <row r="162" spans="1:8">
      <c r="A162" s="22"/>
      <c r="B162" s="22"/>
      <c r="C162" s="22"/>
      <c r="D162" s="22"/>
      <c r="E162" s="22"/>
      <c r="F162" s="22"/>
      <c r="G162" s="22"/>
      <c r="H162" s="22"/>
    </row>
    <row r="163" spans="1:8">
      <c r="A163" s="22"/>
      <c r="B163" s="22"/>
      <c r="C163" s="22"/>
      <c r="D163" s="22"/>
      <c r="E163" s="22"/>
      <c r="F163" s="22"/>
      <c r="G163" s="22"/>
      <c r="H163" s="22"/>
    </row>
    <row r="164" spans="1:8">
      <c r="A164" s="22"/>
      <c r="B164" s="22"/>
      <c r="C164" s="22"/>
      <c r="D164" s="22"/>
      <c r="E164" s="22"/>
      <c r="F164" s="22"/>
      <c r="G164" s="22"/>
      <c r="H164" s="22"/>
    </row>
    <row r="165" spans="1:8">
      <c r="A165" s="22"/>
      <c r="B165" s="22"/>
      <c r="C165" s="22"/>
      <c r="D165" s="22"/>
      <c r="E165" s="22"/>
      <c r="F165" s="22"/>
      <c r="G165" s="22"/>
      <c r="H165" s="22"/>
    </row>
    <row r="166" spans="1:8">
      <c r="A166" s="22"/>
      <c r="B166" s="22"/>
      <c r="C166" s="22"/>
      <c r="D166" s="22"/>
      <c r="E166" s="22"/>
      <c r="F166" s="22"/>
      <c r="G166" s="22"/>
      <c r="H166" s="22"/>
    </row>
    <row r="167" spans="1:8">
      <c r="A167" s="22"/>
      <c r="B167" s="22"/>
      <c r="C167" s="22"/>
      <c r="D167" s="22"/>
      <c r="E167" s="22"/>
      <c r="F167" s="22"/>
      <c r="G167" s="22"/>
      <c r="H167" s="22"/>
    </row>
    <row r="168" spans="1:8">
      <c r="A168" s="22"/>
      <c r="B168" s="22"/>
      <c r="C168" s="22"/>
      <c r="D168" s="22"/>
      <c r="E168" s="22"/>
      <c r="F168" s="22"/>
      <c r="G168" s="22"/>
      <c r="H168" s="22"/>
    </row>
    <row r="169" spans="1:8">
      <c r="A169" s="22"/>
      <c r="B169" s="22"/>
      <c r="C169" s="22"/>
      <c r="D169" s="22"/>
      <c r="E169" s="22"/>
      <c r="F169" s="22"/>
      <c r="G169" s="22"/>
      <c r="H169" s="22"/>
    </row>
    <row r="170" spans="1:8">
      <c r="A170" s="22"/>
      <c r="B170" s="22"/>
      <c r="C170" s="22"/>
      <c r="D170" s="22"/>
      <c r="E170" s="22"/>
      <c r="F170" s="22"/>
      <c r="G170" s="22"/>
      <c r="H170" s="22"/>
    </row>
    <row r="171" spans="1:8">
      <c r="A171" s="22"/>
      <c r="B171" s="22"/>
      <c r="C171" s="22"/>
      <c r="D171" s="22"/>
      <c r="E171" s="22"/>
      <c r="F171" s="22"/>
      <c r="G171" s="22"/>
      <c r="H171" s="22"/>
    </row>
    <row r="172" spans="1:8">
      <c r="A172" s="22"/>
      <c r="B172" s="22"/>
      <c r="C172" s="22"/>
      <c r="D172" s="22"/>
      <c r="E172" s="22"/>
      <c r="F172" s="22"/>
      <c r="G172" s="22"/>
      <c r="H172" s="22"/>
    </row>
    <row r="173" spans="1:8">
      <c r="A173" s="22"/>
      <c r="B173" s="22"/>
      <c r="C173" s="22"/>
      <c r="D173" s="22"/>
      <c r="E173" s="22"/>
      <c r="F173" s="22"/>
      <c r="G173" s="22"/>
      <c r="H173" s="22"/>
    </row>
    <row r="174" spans="1:8">
      <c r="A174" s="22"/>
      <c r="B174" s="22"/>
      <c r="C174" s="22"/>
      <c r="D174" s="22"/>
      <c r="E174" s="22"/>
      <c r="F174" s="22"/>
      <c r="G174" s="22"/>
      <c r="H174" s="22"/>
    </row>
    <row r="175" spans="1:8">
      <c r="A175" s="22"/>
      <c r="B175" s="22"/>
      <c r="C175" s="22"/>
      <c r="D175" s="22"/>
      <c r="E175" s="22"/>
      <c r="F175" s="22"/>
      <c r="G175" s="22"/>
      <c r="H175" s="22"/>
    </row>
    <row r="176" spans="1:8">
      <c r="A176" s="22"/>
      <c r="B176" s="22"/>
      <c r="C176" s="22"/>
      <c r="D176" s="22"/>
      <c r="E176" s="22"/>
      <c r="F176" s="22"/>
      <c r="G176" s="22"/>
      <c r="H176" s="22"/>
    </row>
    <row r="177" spans="1:8">
      <c r="A177" s="22"/>
      <c r="B177" s="22"/>
      <c r="C177" s="22"/>
      <c r="D177" s="22"/>
      <c r="E177" s="22"/>
      <c r="F177" s="22"/>
      <c r="G177" s="22"/>
      <c r="H177" s="22"/>
    </row>
    <row r="178" spans="1:8">
      <c r="A178" s="22"/>
      <c r="B178" s="22"/>
      <c r="C178" s="22"/>
      <c r="D178" s="22"/>
      <c r="E178" s="22"/>
      <c r="F178" s="22"/>
      <c r="G178" s="22"/>
      <c r="H178" s="22"/>
    </row>
    <row r="179" spans="1:8">
      <c r="A179" s="22"/>
      <c r="B179" s="22"/>
      <c r="C179" s="22"/>
      <c r="D179" s="22"/>
      <c r="E179" s="22"/>
      <c r="F179" s="22"/>
      <c r="G179" s="22"/>
      <c r="H179" s="22"/>
    </row>
    <row r="180" spans="1:8">
      <c r="A180" s="22"/>
      <c r="B180" s="22"/>
      <c r="C180" s="22"/>
      <c r="D180" s="22"/>
      <c r="E180" s="22"/>
      <c r="F180" s="22"/>
      <c r="G180" s="22"/>
      <c r="H180" s="22"/>
    </row>
    <row r="181" spans="1:8">
      <c r="A181" s="22"/>
      <c r="B181" s="22"/>
      <c r="C181" s="22"/>
      <c r="D181" s="22"/>
      <c r="E181" s="22"/>
      <c r="F181" s="22"/>
      <c r="G181" s="22"/>
      <c r="H181" s="22"/>
    </row>
    <row r="182" spans="1:8">
      <c r="A182" s="22"/>
      <c r="B182" s="22"/>
      <c r="C182" s="22"/>
      <c r="D182" s="22"/>
      <c r="E182" s="22"/>
      <c r="F182" s="22"/>
      <c r="G182" s="22"/>
      <c r="H182" s="22"/>
    </row>
    <row r="183" spans="1:8">
      <c r="A183" s="22"/>
      <c r="B183" s="22"/>
      <c r="C183" s="22"/>
      <c r="D183" s="22"/>
      <c r="E183" s="22"/>
      <c r="F183" s="22"/>
      <c r="G183" s="22"/>
      <c r="H183" s="22"/>
    </row>
    <row r="184" spans="1:8">
      <c r="A184" s="22"/>
      <c r="B184" s="22"/>
      <c r="C184" s="22"/>
      <c r="D184" s="22"/>
      <c r="E184" s="22"/>
      <c r="F184" s="22"/>
      <c r="G184" s="22"/>
      <c r="H184" s="22"/>
    </row>
    <row r="185" spans="1:8">
      <c r="A185" s="22"/>
      <c r="B185" s="22"/>
      <c r="C185" s="22"/>
      <c r="D185" s="22"/>
      <c r="E185" s="22"/>
      <c r="F185" s="22"/>
      <c r="G185" s="22"/>
      <c r="H185" s="22"/>
    </row>
    <row r="186" spans="1:8">
      <c r="A186" s="22"/>
      <c r="B186" s="22"/>
      <c r="C186" s="22"/>
      <c r="D186" s="22"/>
      <c r="E186" s="22"/>
      <c r="F186" s="22"/>
      <c r="G186" s="22"/>
      <c r="H186" s="22"/>
    </row>
    <row r="187" spans="1:8">
      <c r="A187" s="22"/>
      <c r="B187" s="22"/>
      <c r="C187" s="22"/>
      <c r="D187" s="22"/>
      <c r="E187" s="22"/>
      <c r="F187" s="22"/>
      <c r="G187" s="22"/>
      <c r="H187" s="22"/>
    </row>
    <row r="188" spans="1:8">
      <c r="A188" s="22"/>
      <c r="B188" s="22"/>
      <c r="C188" s="22"/>
      <c r="D188" s="22"/>
      <c r="E188" s="22"/>
      <c r="F188" s="22"/>
      <c r="G188" s="22"/>
      <c r="H188" s="22"/>
    </row>
    <row r="189" spans="1:8">
      <c r="A189" s="22"/>
      <c r="B189" s="22"/>
      <c r="C189" s="22"/>
      <c r="D189" s="22"/>
      <c r="E189" s="22"/>
      <c r="F189" s="22"/>
      <c r="G189" s="22"/>
      <c r="H189" s="22"/>
    </row>
    <row r="190" spans="1:8">
      <c r="A190" s="22"/>
      <c r="B190" s="22"/>
      <c r="C190" s="22"/>
      <c r="D190" s="22"/>
      <c r="E190" s="22"/>
      <c r="F190" s="22"/>
      <c r="G190" s="22"/>
      <c r="H190" s="22"/>
    </row>
    <row r="191" spans="1:8">
      <c r="A191" s="22"/>
      <c r="B191" s="22"/>
      <c r="C191" s="22"/>
      <c r="D191" s="22"/>
      <c r="E191" s="22"/>
      <c r="F191" s="22"/>
      <c r="G191" s="22"/>
      <c r="H191" s="22"/>
    </row>
    <row r="192" spans="1:8">
      <c r="A192" s="22"/>
      <c r="B192" s="22"/>
      <c r="C192" s="22"/>
      <c r="D192" s="22"/>
      <c r="E192" s="22"/>
      <c r="F192" s="22"/>
      <c r="G192" s="22"/>
      <c r="H192" s="22"/>
    </row>
    <row r="193" spans="1:8">
      <c r="A193" s="22"/>
      <c r="B193" s="22"/>
      <c r="C193" s="22"/>
      <c r="D193" s="22"/>
      <c r="E193" s="22"/>
      <c r="F193" s="22"/>
      <c r="G193" s="22"/>
      <c r="H193" s="22"/>
    </row>
    <row r="194" spans="1:8">
      <c r="A194" s="22"/>
      <c r="B194" s="22"/>
      <c r="C194" s="22"/>
      <c r="D194" s="22"/>
      <c r="E194" s="22"/>
      <c r="F194" s="22"/>
      <c r="G194" s="22"/>
      <c r="H194" s="22"/>
    </row>
    <row r="195" spans="1:8">
      <c r="A195" s="22"/>
      <c r="B195" s="22"/>
      <c r="C195" s="22"/>
      <c r="D195" s="22"/>
      <c r="E195" s="22"/>
      <c r="F195" s="22"/>
      <c r="G195" s="22"/>
      <c r="H195" s="22"/>
    </row>
    <row r="196" spans="1:8">
      <c r="A196" s="22"/>
      <c r="B196" s="22"/>
      <c r="C196" s="22"/>
      <c r="D196" s="22"/>
      <c r="E196" s="22"/>
      <c r="F196" s="22"/>
      <c r="G196" s="22"/>
      <c r="H196" s="22"/>
    </row>
    <row r="197" spans="1:8">
      <c r="A197" s="22"/>
      <c r="B197" s="22"/>
      <c r="C197" s="22"/>
      <c r="D197" s="22"/>
      <c r="E197" s="22"/>
      <c r="F197" s="22"/>
      <c r="G197" s="22"/>
      <c r="H197" s="22"/>
    </row>
    <row r="198" spans="1:8">
      <c r="A198" s="22"/>
      <c r="B198" s="22"/>
      <c r="C198" s="22"/>
      <c r="D198" s="22"/>
      <c r="E198" s="22"/>
      <c r="F198" s="22"/>
      <c r="G198" s="22"/>
      <c r="H198" s="22"/>
    </row>
    <row r="199" spans="1:8">
      <c r="A199" s="22"/>
      <c r="B199" s="22"/>
      <c r="C199" s="22"/>
      <c r="D199" s="22"/>
      <c r="E199" s="22"/>
      <c r="F199" s="22"/>
      <c r="G199" s="22"/>
      <c r="H199" s="22"/>
    </row>
    <row r="200" spans="1:8">
      <c r="A200" s="22"/>
      <c r="B200" s="22"/>
      <c r="C200" s="22"/>
      <c r="D200" s="22"/>
      <c r="E200" s="22"/>
      <c r="F200" s="22"/>
      <c r="G200" s="22"/>
      <c r="H200" s="22"/>
    </row>
    <row r="201" spans="1:8">
      <c r="A201" s="22"/>
      <c r="B201" s="22"/>
      <c r="C201" s="22"/>
      <c r="D201" s="22"/>
      <c r="E201" s="22"/>
      <c r="F201" s="22"/>
      <c r="G201" s="22"/>
      <c r="H201" s="22"/>
    </row>
    <row r="202" spans="1:8">
      <c r="A202" s="22"/>
      <c r="B202" s="22"/>
      <c r="C202" s="22"/>
      <c r="D202" s="22"/>
      <c r="E202" s="22"/>
      <c r="F202" s="22"/>
      <c r="G202" s="22"/>
      <c r="H202" s="22"/>
    </row>
    <row r="203" spans="1:8">
      <c r="A203" s="22"/>
      <c r="B203" s="22"/>
      <c r="C203" s="22"/>
      <c r="D203" s="22"/>
      <c r="E203" s="22"/>
      <c r="F203" s="22"/>
      <c r="G203" s="22"/>
      <c r="H203" s="22"/>
    </row>
    <row r="204" spans="1:8">
      <c r="A204" s="22"/>
      <c r="B204" s="22"/>
      <c r="C204" s="22"/>
      <c r="D204" s="22"/>
      <c r="E204" s="22"/>
      <c r="F204" s="22"/>
      <c r="G204" s="22"/>
      <c r="H204" s="22"/>
    </row>
    <row r="205" spans="1:8">
      <c r="A205" s="22"/>
      <c r="B205" s="22"/>
      <c r="C205" s="22"/>
      <c r="D205" s="22"/>
      <c r="E205" s="22"/>
      <c r="F205" s="22"/>
      <c r="G205" s="22"/>
      <c r="H205" s="22"/>
    </row>
    <row r="206" spans="1:8">
      <c r="A206" s="22"/>
      <c r="B206" s="22"/>
      <c r="C206" s="22"/>
      <c r="D206" s="22"/>
      <c r="E206" s="22"/>
      <c r="F206" s="22"/>
      <c r="G206" s="22"/>
      <c r="H206" s="22"/>
    </row>
    <row r="207" spans="1:8">
      <c r="A207" s="22"/>
      <c r="B207" s="22"/>
      <c r="C207" s="22"/>
      <c r="D207" s="22"/>
      <c r="E207" s="22"/>
      <c r="F207" s="22"/>
      <c r="G207" s="22"/>
      <c r="H207" s="22"/>
    </row>
    <row r="208" spans="1:8">
      <c r="A208" s="22"/>
      <c r="B208" s="22"/>
      <c r="C208" s="22"/>
      <c r="D208" s="22"/>
      <c r="E208" s="22"/>
      <c r="F208" s="22"/>
      <c r="G208" s="22"/>
      <c r="H208" s="22"/>
    </row>
    <row r="209" spans="1:8">
      <c r="A209" s="22"/>
      <c r="B209" s="22"/>
      <c r="C209" s="22"/>
      <c r="D209" s="22"/>
      <c r="E209" s="22"/>
      <c r="F209" s="22"/>
      <c r="G209" s="22"/>
      <c r="H209" s="22"/>
    </row>
    <row r="210" spans="1:8">
      <c r="A210" s="22"/>
      <c r="B210" s="22"/>
      <c r="C210" s="22"/>
      <c r="D210" s="22"/>
      <c r="E210" s="22"/>
      <c r="F210" s="22"/>
      <c r="G210" s="22"/>
      <c r="H210" s="22"/>
    </row>
    <row r="211" spans="1:8">
      <c r="A211" s="22"/>
      <c r="B211" s="22"/>
      <c r="C211" s="22"/>
      <c r="D211" s="22"/>
      <c r="E211" s="22"/>
      <c r="F211" s="22"/>
      <c r="G211" s="22"/>
      <c r="H211" s="22"/>
    </row>
    <row r="212" spans="1:8">
      <c r="A212" s="22"/>
      <c r="B212" s="22"/>
      <c r="C212" s="22"/>
      <c r="D212" s="22"/>
      <c r="E212" s="22"/>
      <c r="F212" s="22"/>
      <c r="G212" s="22"/>
      <c r="H212" s="22"/>
    </row>
    <row r="213" spans="1:8">
      <c r="A213" s="22"/>
      <c r="B213" s="22"/>
      <c r="C213" s="22"/>
      <c r="D213" s="22"/>
      <c r="E213" s="22"/>
      <c r="F213" s="22"/>
      <c r="G213" s="22"/>
      <c r="H213" s="22"/>
    </row>
    <row r="214" spans="1:8">
      <c r="A214" s="22"/>
      <c r="B214" s="22"/>
      <c r="C214" s="22"/>
      <c r="D214" s="22"/>
      <c r="E214" s="22"/>
      <c r="F214" s="22"/>
      <c r="G214" s="22"/>
      <c r="H214" s="22"/>
    </row>
    <row r="215" spans="1:8">
      <c r="A215" s="22"/>
      <c r="B215" s="22"/>
      <c r="C215" s="22"/>
      <c r="D215" s="22"/>
      <c r="E215" s="22"/>
      <c r="F215" s="22"/>
      <c r="G215" s="22"/>
      <c r="H215" s="22"/>
    </row>
    <row r="216" spans="1:8">
      <c r="A216" s="22"/>
      <c r="B216" s="22"/>
      <c r="C216" s="22"/>
      <c r="D216" s="22"/>
      <c r="E216" s="22"/>
      <c r="F216" s="22"/>
      <c r="G216" s="22"/>
      <c r="H216" s="22"/>
    </row>
    <row r="217" spans="1:8">
      <c r="A217" s="22"/>
      <c r="B217" s="22"/>
      <c r="C217" s="22"/>
      <c r="D217" s="22"/>
      <c r="E217" s="22"/>
      <c r="F217" s="22"/>
      <c r="G217" s="22"/>
      <c r="H217" s="22"/>
    </row>
    <row r="218" spans="1:8">
      <c r="A218" s="22"/>
      <c r="B218" s="22"/>
      <c r="C218" s="22"/>
      <c r="D218" s="22"/>
      <c r="E218" s="22"/>
      <c r="F218" s="22"/>
      <c r="G218" s="22"/>
      <c r="H218" s="22"/>
    </row>
    <row r="219" spans="1:8">
      <c r="A219" s="22"/>
      <c r="B219" s="22"/>
      <c r="C219" s="22"/>
      <c r="D219" s="22"/>
      <c r="E219" s="22"/>
      <c r="F219" s="22"/>
      <c r="G219" s="22"/>
      <c r="H219" s="22"/>
    </row>
    <row r="220" spans="1:8">
      <c r="A220" s="22"/>
      <c r="B220" s="22"/>
      <c r="C220" s="22"/>
      <c r="D220" s="22"/>
      <c r="E220" s="22"/>
      <c r="F220" s="22"/>
      <c r="G220" s="22"/>
      <c r="H220" s="22"/>
    </row>
    <row r="221" spans="1:8">
      <c r="A221" s="22"/>
      <c r="B221" s="22"/>
      <c r="C221" s="22"/>
      <c r="D221" s="22"/>
      <c r="E221" s="22"/>
      <c r="F221" s="22"/>
      <c r="G221" s="22"/>
      <c r="H221" s="22"/>
    </row>
    <row r="222" spans="1:8">
      <c r="A222" s="22"/>
      <c r="B222" s="22"/>
      <c r="C222" s="22"/>
      <c r="D222" s="22"/>
      <c r="E222" s="22"/>
      <c r="F222" s="22"/>
      <c r="G222" s="22"/>
      <c r="H222" s="22"/>
    </row>
    <row r="223" spans="1:8">
      <c r="A223" s="22"/>
      <c r="B223" s="22"/>
      <c r="C223" s="22"/>
      <c r="D223" s="22"/>
      <c r="E223" s="22"/>
      <c r="F223" s="22"/>
      <c r="G223" s="22"/>
      <c r="H223" s="22"/>
    </row>
    <row r="224" spans="1:8">
      <c r="A224" s="22"/>
      <c r="B224" s="22"/>
      <c r="C224" s="22"/>
      <c r="D224" s="22"/>
      <c r="E224" s="22"/>
      <c r="F224" s="22"/>
      <c r="G224" s="22"/>
      <c r="H224" s="22"/>
    </row>
    <row r="225" spans="1:8">
      <c r="A225" s="22"/>
      <c r="B225" s="22"/>
      <c r="C225" s="22"/>
      <c r="D225" s="22"/>
      <c r="E225" s="22"/>
      <c r="F225" s="22"/>
      <c r="G225" s="22"/>
      <c r="H225" s="22"/>
    </row>
    <row r="226" spans="1:8">
      <c r="A226" s="22"/>
      <c r="B226" s="22"/>
      <c r="C226" s="22"/>
      <c r="D226" s="22"/>
      <c r="E226" s="22"/>
      <c r="F226" s="22"/>
      <c r="G226" s="22"/>
      <c r="H226" s="22"/>
    </row>
    <row r="227" spans="1:8">
      <c r="A227" s="22"/>
      <c r="B227" s="22"/>
      <c r="C227" s="22"/>
      <c r="D227" s="22"/>
      <c r="E227" s="22"/>
      <c r="F227" s="22"/>
      <c r="G227" s="22"/>
      <c r="H227" s="22"/>
    </row>
    <row r="228" spans="1:8">
      <c r="A228" s="22"/>
      <c r="B228" s="22"/>
      <c r="C228" s="22"/>
      <c r="D228" s="22"/>
      <c r="E228" s="22"/>
      <c r="F228" s="22"/>
      <c r="G228" s="22"/>
      <c r="H228" s="22"/>
    </row>
    <row r="229" spans="1:8">
      <c r="A229" s="22"/>
      <c r="B229" s="22"/>
      <c r="C229" s="22"/>
      <c r="D229" s="22"/>
      <c r="E229" s="22"/>
      <c r="F229" s="22"/>
      <c r="G229" s="22"/>
      <c r="H229" s="22"/>
    </row>
    <row r="230" spans="1:8">
      <c r="A230" s="22"/>
      <c r="B230" s="22"/>
      <c r="C230" s="22"/>
      <c r="D230" s="22"/>
      <c r="E230" s="22"/>
      <c r="F230" s="22"/>
      <c r="G230" s="22"/>
      <c r="H230" s="22"/>
    </row>
    <row r="231" spans="1:8">
      <c r="A231" s="22"/>
      <c r="B231" s="22"/>
      <c r="C231" s="22"/>
      <c r="D231" s="22"/>
      <c r="E231" s="22"/>
      <c r="F231" s="22"/>
      <c r="G231" s="22"/>
      <c r="H231" s="22"/>
    </row>
    <row r="232" spans="1:8">
      <c r="A232" s="22"/>
      <c r="B232" s="22"/>
      <c r="C232" s="22"/>
      <c r="D232" s="22"/>
      <c r="E232" s="22"/>
      <c r="F232" s="22"/>
      <c r="G232" s="22"/>
      <c r="H232" s="22"/>
    </row>
    <row r="233" spans="1:8">
      <c r="A233" s="22"/>
      <c r="B233" s="22"/>
      <c r="C233" s="22"/>
      <c r="D233" s="22"/>
      <c r="E233" s="22"/>
      <c r="F233" s="22"/>
      <c r="G233" s="22"/>
      <c r="H233" s="22"/>
    </row>
    <row r="234" spans="1:8">
      <c r="A234" s="22"/>
      <c r="B234" s="22"/>
      <c r="C234" s="22"/>
      <c r="D234" s="22"/>
      <c r="E234" s="22"/>
      <c r="F234" s="22"/>
      <c r="G234" s="22"/>
      <c r="H234" s="22"/>
    </row>
    <row r="235" spans="1:8">
      <c r="A235" s="22"/>
      <c r="B235" s="22"/>
      <c r="C235" s="22"/>
      <c r="D235" s="22"/>
      <c r="E235" s="22"/>
      <c r="F235" s="22"/>
      <c r="G235" s="22"/>
      <c r="H235" s="22"/>
    </row>
    <row r="236" spans="1:8">
      <c r="A236" s="22"/>
      <c r="B236" s="22"/>
      <c r="C236" s="22"/>
      <c r="D236" s="22"/>
      <c r="E236" s="22"/>
      <c r="F236" s="22"/>
      <c r="G236" s="22"/>
      <c r="H236" s="22"/>
    </row>
    <row r="237" spans="1:8">
      <c r="A237" s="22"/>
      <c r="B237" s="22"/>
      <c r="C237" s="22"/>
      <c r="D237" s="22"/>
      <c r="E237" s="22"/>
      <c r="F237" s="22"/>
      <c r="G237" s="22"/>
      <c r="H237" s="22"/>
    </row>
    <row r="238" spans="1:8">
      <c r="A238" s="22"/>
      <c r="B238" s="22"/>
      <c r="C238" s="22"/>
      <c r="D238" s="22"/>
      <c r="E238" s="22"/>
      <c r="F238" s="22"/>
      <c r="G238" s="22"/>
      <c r="H238" s="22"/>
    </row>
    <row r="239" spans="1:8">
      <c r="A239" s="22"/>
      <c r="B239" s="22"/>
      <c r="C239" s="22"/>
      <c r="D239" s="22"/>
      <c r="E239" s="22"/>
      <c r="F239" s="22"/>
      <c r="G239" s="22"/>
      <c r="H239" s="22"/>
    </row>
    <row r="240" spans="1:8">
      <c r="A240" s="22"/>
      <c r="B240" s="22"/>
      <c r="C240" s="22"/>
      <c r="D240" s="22"/>
      <c r="E240" s="22"/>
      <c r="F240" s="22"/>
      <c r="G240" s="22"/>
      <c r="H240" s="22"/>
    </row>
    <row r="241" spans="1:8">
      <c r="A241" s="22"/>
      <c r="B241" s="22"/>
      <c r="C241" s="22"/>
      <c r="D241" s="22"/>
      <c r="E241" s="22"/>
      <c r="F241" s="22"/>
      <c r="G241" s="22"/>
      <c r="H241" s="22"/>
    </row>
    <row r="242" spans="1:8">
      <c r="A242" s="22"/>
      <c r="B242" s="22"/>
      <c r="C242" s="22"/>
      <c r="D242" s="22"/>
      <c r="E242" s="22"/>
      <c r="F242" s="22"/>
      <c r="G242" s="22"/>
      <c r="H242" s="22"/>
    </row>
    <row r="243" spans="1:8">
      <c r="A243" s="22"/>
      <c r="B243" s="22"/>
      <c r="C243" s="22"/>
      <c r="D243" s="22"/>
      <c r="E243" s="22"/>
      <c r="F243" s="22"/>
      <c r="G243" s="22"/>
      <c r="H243" s="22"/>
    </row>
    <row r="244" spans="1:8">
      <c r="A244" s="22"/>
      <c r="B244" s="22"/>
      <c r="C244" s="22"/>
      <c r="D244" s="22"/>
      <c r="E244" s="22"/>
      <c r="F244" s="22"/>
      <c r="G244" s="22"/>
      <c r="H244" s="22"/>
    </row>
    <row r="245" spans="1:8">
      <c r="A245" s="22"/>
      <c r="B245" s="22"/>
      <c r="C245" s="22"/>
      <c r="D245" s="22"/>
      <c r="E245" s="22"/>
      <c r="F245" s="22"/>
      <c r="G245" s="22"/>
      <c r="H245" s="22"/>
    </row>
    <row r="246" spans="1:8">
      <c r="A246" s="22"/>
      <c r="B246" s="22"/>
      <c r="C246" s="22"/>
      <c r="D246" s="22"/>
      <c r="E246" s="22"/>
      <c r="F246" s="22"/>
      <c r="G246" s="22"/>
      <c r="H246" s="22"/>
    </row>
    <row r="247" spans="1:8">
      <c r="A247" s="22"/>
      <c r="B247" s="22"/>
      <c r="C247" s="22"/>
      <c r="D247" s="22"/>
      <c r="E247" s="22"/>
      <c r="F247" s="22"/>
      <c r="G247" s="22"/>
      <c r="H247" s="22"/>
    </row>
    <row r="248" spans="1:8">
      <c r="A248" s="22"/>
      <c r="B248" s="22"/>
      <c r="C248" s="22"/>
      <c r="D248" s="22"/>
      <c r="E248" s="22"/>
      <c r="F248" s="22"/>
      <c r="G248" s="22"/>
      <c r="H248" s="22"/>
    </row>
    <row r="249" spans="1:8">
      <c r="A249" s="22"/>
      <c r="B249" s="22"/>
      <c r="C249" s="22"/>
      <c r="D249" s="22"/>
      <c r="E249" s="22"/>
      <c r="F249" s="22"/>
      <c r="G249" s="22"/>
      <c r="H249" s="22"/>
    </row>
    <row r="250" spans="1:8">
      <c r="A250" s="22"/>
      <c r="B250" s="22"/>
      <c r="C250" s="22"/>
      <c r="D250" s="22"/>
      <c r="E250" s="22"/>
      <c r="F250" s="22"/>
      <c r="G250" s="22"/>
      <c r="H250" s="22"/>
    </row>
    <row r="251" spans="1:8">
      <c r="A251" s="22"/>
      <c r="B251" s="22"/>
      <c r="C251" s="22"/>
      <c r="D251" s="22"/>
      <c r="E251" s="22"/>
      <c r="F251" s="22"/>
      <c r="G251" s="22"/>
      <c r="H251" s="22"/>
    </row>
    <row r="252" spans="1:8">
      <c r="A252" s="22"/>
      <c r="B252" s="22"/>
      <c r="C252" s="22"/>
      <c r="D252" s="22"/>
      <c r="E252" s="22"/>
      <c r="F252" s="22"/>
      <c r="G252" s="22"/>
      <c r="H252" s="22"/>
    </row>
    <row r="253" spans="1:8">
      <c r="A253" s="22"/>
      <c r="B253" s="22"/>
      <c r="C253" s="22"/>
      <c r="D253" s="22"/>
      <c r="E253" s="22"/>
      <c r="F253" s="22"/>
      <c r="G253" s="22"/>
      <c r="H253" s="22"/>
    </row>
    <row r="254" spans="1:8">
      <c r="A254" s="22"/>
      <c r="B254" s="22"/>
      <c r="C254" s="22"/>
      <c r="D254" s="22"/>
      <c r="E254" s="22"/>
      <c r="F254" s="22"/>
      <c r="G254" s="22"/>
      <c r="H254" s="22"/>
    </row>
    <row r="255" spans="1:8">
      <c r="A255" s="22"/>
      <c r="B255" s="22"/>
      <c r="C255" s="22"/>
      <c r="D255" s="22"/>
      <c r="E255" s="22"/>
      <c r="F255" s="22"/>
      <c r="G255" s="22"/>
      <c r="H255" s="22"/>
    </row>
    <row r="256" spans="1:8">
      <c r="A256" s="22"/>
      <c r="B256" s="22"/>
      <c r="C256" s="22"/>
      <c r="D256" s="22"/>
      <c r="E256" s="22"/>
      <c r="F256" s="22"/>
      <c r="G256" s="22"/>
      <c r="H256" s="22"/>
    </row>
    <row r="257" spans="1:8">
      <c r="A257" s="22"/>
      <c r="B257" s="22"/>
      <c r="C257" s="22"/>
      <c r="D257" s="22"/>
      <c r="E257" s="22"/>
      <c r="F257" s="22"/>
      <c r="G257" s="22"/>
      <c r="H257" s="22"/>
    </row>
    <row r="258" spans="1:8">
      <c r="A258" s="22"/>
      <c r="B258" s="22"/>
      <c r="C258" s="22"/>
      <c r="D258" s="22"/>
      <c r="E258" s="22"/>
      <c r="F258" s="22"/>
      <c r="G258" s="22"/>
      <c r="H258" s="22"/>
    </row>
    <row r="259" spans="1:8">
      <c r="A259" s="22"/>
      <c r="B259" s="22"/>
      <c r="C259" s="22"/>
      <c r="D259" s="22"/>
      <c r="E259" s="22"/>
      <c r="F259" s="22"/>
      <c r="G259" s="22"/>
      <c r="H259" s="22"/>
    </row>
    <row r="260" spans="1:8">
      <c r="A260" s="22"/>
      <c r="B260" s="22"/>
      <c r="C260" s="22"/>
      <c r="D260" s="22"/>
      <c r="E260" s="22"/>
      <c r="F260" s="22"/>
      <c r="G260" s="22"/>
      <c r="H260" s="22"/>
    </row>
    <row r="261" spans="1:8">
      <c r="A261" s="22"/>
      <c r="B261" s="22"/>
      <c r="C261" s="22"/>
      <c r="D261" s="22"/>
      <c r="E261" s="22"/>
      <c r="F261" s="22"/>
      <c r="G261" s="22"/>
      <c r="H261" s="22"/>
    </row>
    <row r="262" spans="1:8">
      <c r="A262" s="22"/>
      <c r="B262" s="22"/>
      <c r="C262" s="22"/>
      <c r="D262" s="22"/>
      <c r="E262" s="22"/>
      <c r="F262" s="22"/>
      <c r="G262" s="22"/>
      <c r="H262" s="22"/>
    </row>
    <row r="263" spans="1:8">
      <c r="A263" s="22"/>
      <c r="B263" s="22"/>
      <c r="C263" s="22"/>
      <c r="D263" s="22"/>
      <c r="E263" s="22"/>
      <c r="F263" s="22"/>
      <c r="G263" s="22"/>
      <c r="H263" s="22"/>
    </row>
    <row r="264" spans="1:8">
      <c r="A264" s="22"/>
      <c r="B264" s="22"/>
      <c r="C264" s="22"/>
      <c r="D264" s="22"/>
      <c r="E264" s="22"/>
      <c r="F264" s="22"/>
      <c r="G264" s="22"/>
      <c r="H264" s="22"/>
    </row>
    <row r="265" spans="1:8">
      <c r="A265" s="22"/>
      <c r="B265" s="22"/>
      <c r="C265" s="22"/>
      <c r="D265" s="22"/>
      <c r="E265" s="22"/>
      <c r="F265" s="22"/>
      <c r="G265" s="22"/>
      <c r="H265" s="22"/>
    </row>
    <row r="266" spans="1:8">
      <c r="A266" s="22"/>
      <c r="B266" s="22"/>
      <c r="C266" s="22"/>
      <c r="D266" s="22"/>
      <c r="E266" s="22"/>
      <c r="F266" s="22"/>
      <c r="G266" s="22"/>
      <c r="H266" s="22"/>
    </row>
    <row r="267" spans="1:8">
      <c r="A267" s="22"/>
      <c r="B267" s="22"/>
      <c r="C267" s="22"/>
      <c r="D267" s="22"/>
      <c r="E267" s="22"/>
      <c r="F267" s="22"/>
      <c r="G267" s="22"/>
      <c r="H267" s="22"/>
    </row>
    <row r="268" spans="1:8">
      <c r="A268" s="22"/>
      <c r="B268" s="22"/>
      <c r="C268" s="22"/>
      <c r="D268" s="22"/>
      <c r="E268" s="22"/>
      <c r="F268" s="22"/>
      <c r="G268" s="22"/>
      <c r="H268" s="22"/>
    </row>
    <row r="269" spans="1:8">
      <c r="A269" s="22"/>
      <c r="B269" s="22"/>
      <c r="C269" s="22"/>
      <c r="D269" s="22"/>
      <c r="E269" s="22"/>
      <c r="F269" s="22"/>
      <c r="G269" s="22"/>
      <c r="H269" s="22"/>
    </row>
    <row r="270" spans="1:8">
      <c r="A270" s="22"/>
      <c r="B270" s="22"/>
      <c r="C270" s="22"/>
      <c r="D270" s="22"/>
      <c r="E270" s="22"/>
      <c r="F270" s="22"/>
      <c r="G270" s="22"/>
      <c r="H270" s="22"/>
    </row>
    <row r="271" spans="1:8">
      <c r="A271" s="22"/>
      <c r="B271" s="22"/>
      <c r="C271" s="22"/>
      <c r="D271" s="22"/>
      <c r="E271" s="22"/>
      <c r="F271" s="22"/>
      <c r="G271" s="22"/>
      <c r="H271" s="22"/>
    </row>
    <row r="272" spans="1:8">
      <c r="A272" s="22"/>
      <c r="B272" s="22"/>
      <c r="C272" s="22"/>
      <c r="D272" s="22"/>
      <c r="E272" s="22"/>
      <c r="F272" s="22"/>
      <c r="G272" s="22"/>
      <c r="H272" s="22"/>
    </row>
    <row r="273" spans="1:8">
      <c r="A273" s="22"/>
      <c r="B273" s="22"/>
      <c r="C273" s="22"/>
      <c r="D273" s="22"/>
      <c r="E273" s="22"/>
      <c r="F273" s="22"/>
      <c r="G273" s="22"/>
      <c r="H273" s="22"/>
    </row>
    <row r="274" spans="1:8">
      <c r="A274" s="22"/>
      <c r="B274" s="22"/>
      <c r="C274" s="22"/>
      <c r="D274" s="22"/>
      <c r="E274" s="22"/>
      <c r="F274" s="22"/>
      <c r="G274" s="22"/>
      <c r="H274" s="22"/>
    </row>
    <row r="275" spans="1:8">
      <c r="A275" s="22"/>
      <c r="B275" s="22"/>
      <c r="C275" s="22"/>
      <c r="D275" s="22"/>
      <c r="E275" s="22"/>
      <c r="F275" s="22"/>
      <c r="G275" s="22"/>
      <c r="H275" s="22"/>
    </row>
    <row r="276" spans="1:8">
      <c r="A276" s="22"/>
      <c r="B276" s="22"/>
      <c r="C276" s="22"/>
      <c r="D276" s="22"/>
      <c r="E276" s="22"/>
      <c r="F276" s="22"/>
      <c r="G276" s="22"/>
      <c r="H276" s="22"/>
    </row>
    <row r="277" spans="1:8">
      <c r="A277" s="22"/>
      <c r="B277" s="22"/>
      <c r="C277" s="22"/>
      <c r="D277" s="22"/>
      <c r="E277" s="22"/>
      <c r="F277" s="22"/>
      <c r="G277" s="22"/>
      <c r="H277" s="22"/>
    </row>
    <row r="278" spans="1:8">
      <c r="A278" s="22"/>
      <c r="B278" s="22"/>
      <c r="C278" s="22"/>
      <c r="D278" s="22"/>
      <c r="E278" s="22"/>
      <c r="F278" s="22"/>
      <c r="G278" s="22"/>
      <c r="H278" s="22"/>
    </row>
    <row r="279" spans="1:8">
      <c r="A279" s="22"/>
      <c r="B279" s="22"/>
      <c r="C279" s="22"/>
      <c r="D279" s="22"/>
      <c r="E279" s="22"/>
      <c r="F279" s="22"/>
      <c r="G279" s="22"/>
      <c r="H279" s="22"/>
    </row>
    <row r="280" spans="1:8">
      <c r="A280" s="22"/>
      <c r="B280" s="22"/>
      <c r="C280" s="22"/>
      <c r="D280" s="22"/>
      <c r="E280" s="22"/>
      <c r="F280" s="22"/>
      <c r="G280" s="22"/>
      <c r="H280" s="22"/>
    </row>
    <row r="281" spans="1:8">
      <c r="A281" s="22"/>
      <c r="B281" s="22"/>
      <c r="C281" s="22"/>
      <c r="D281" s="22"/>
      <c r="E281" s="22"/>
      <c r="F281" s="22"/>
      <c r="G281" s="22"/>
      <c r="H281" s="22"/>
    </row>
    <row r="282" spans="1:8">
      <c r="A282" s="22"/>
      <c r="B282" s="22"/>
      <c r="C282" s="22"/>
      <c r="D282" s="22"/>
      <c r="E282" s="22"/>
      <c r="F282" s="22"/>
      <c r="G282" s="22"/>
      <c r="H282" s="22"/>
    </row>
    <row r="283" spans="1:8">
      <c r="A283" s="22"/>
      <c r="B283" s="22"/>
      <c r="C283" s="22"/>
      <c r="D283" s="22"/>
      <c r="E283" s="22"/>
      <c r="F283" s="22"/>
      <c r="G283" s="22"/>
      <c r="H283" s="22"/>
    </row>
    <row r="284" spans="1:8">
      <c r="A284" s="22"/>
      <c r="B284" s="22"/>
      <c r="C284" s="22"/>
      <c r="D284" s="22"/>
      <c r="E284" s="22"/>
      <c r="F284" s="22"/>
      <c r="G284" s="22"/>
      <c r="H284" s="22"/>
    </row>
    <row r="285" spans="1:8">
      <c r="A285" s="22"/>
      <c r="B285" s="22"/>
      <c r="C285" s="22"/>
      <c r="D285" s="22"/>
      <c r="E285" s="22"/>
      <c r="F285" s="22"/>
      <c r="G285" s="22"/>
      <c r="H285" s="22"/>
    </row>
    <row r="286" spans="1:8">
      <c r="A286" s="22"/>
      <c r="B286" s="22"/>
      <c r="C286" s="22"/>
      <c r="D286" s="22"/>
      <c r="E286" s="22"/>
      <c r="F286" s="22"/>
      <c r="G286" s="22"/>
      <c r="H286" s="22"/>
    </row>
    <row r="287" spans="1:8">
      <c r="A287" s="22"/>
      <c r="B287" s="22"/>
      <c r="C287" s="22"/>
      <c r="D287" s="22"/>
      <c r="E287" s="22"/>
      <c r="F287" s="22"/>
      <c r="G287" s="22"/>
      <c r="H287" s="22"/>
    </row>
    <row r="288" spans="1:8">
      <c r="A288" s="22"/>
      <c r="B288" s="22"/>
      <c r="C288" s="22"/>
      <c r="D288" s="22"/>
      <c r="E288" s="22"/>
      <c r="F288" s="22"/>
      <c r="G288" s="22"/>
      <c r="H288" s="22"/>
    </row>
    <row r="289" spans="1:8">
      <c r="A289" s="22"/>
      <c r="B289" s="22"/>
      <c r="C289" s="22"/>
      <c r="D289" s="22"/>
      <c r="E289" s="22"/>
      <c r="F289" s="22"/>
      <c r="G289" s="22"/>
      <c r="H289" s="22"/>
    </row>
    <row r="290" spans="1:8">
      <c r="A290" s="22"/>
      <c r="B290" s="22"/>
      <c r="C290" s="22"/>
      <c r="D290" s="22"/>
      <c r="E290" s="22"/>
      <c r="F290" s="22"/>
      <c r="G290" s="22"/>
      <c r="H290" s="22"/>
    </row>
    <row r="291" spans="1:8">
      <c r="A291" s="22"/>
      <c r="B291" s="22"/>
      <c r="C291" s="22"/>
      <c r="D291" s="22"/>
      <c r="E291" s="22"/>
      <c r="F291" s="22"/>
      <c r="G291" s="22"/>
      <c r="H291" s="22"/>
    </row>
    <row r="292" spans="1:8">
      <c r="A292" s="22"/>
      <c r="B292" s="22"/>
      <c r="C292" s="22"/>
      <c r="D292" s="22"/>
      <c r="E292" s="22"/>
      <c r="F292" s="22"/>
      <c r="G292" s="22"/>
      <c r="H292" s="22"/>
    </row>
    <row r="293" spans="1:8">
      <c r="A293" s="22"/>
      <c r="B293" s="22"/>
      <c r="C293" s="22"/>
      <c r="D293" s="22"/>
      <c r="E293" s="22"/>
      <c r="F293" s="22"/>
      <c r="G293" s="22"/>
      <c r="H293" s="22"/>
    </row>
    <row r="294" spans="1:8">
      <c r="A294" s="22"/>
      <c r="B294" s="22"/>
      <c r="C294" s="22"/>
      <c r="D294" s="22"/>
      <c r="E294" s="22"/>
      <c r="F294" s="22"/>
      <c r="G294" s="22"/>
      <c r="H294" s="22"/>
    </row>
    <row r="295" spans="1:8">
      <c r="A295" s="22"/>
      <c r="B295" s="22"/>
      <c r="C295" s="22"/>
      <c r="D295" s="22"/>
      <c r="E295" s="22"/>
      <c r="F295" s="22"/>
      <c r="G295" s="22"/>
      <c r="H295" s="22"/>
    </row>
    <row r="296" spans="1:8">
      <c r="A296" s="22"/>
      <c r="B296" s="22"/>
      <c r="C296" s="22"/>
      <c r="D296" s="22"/>
      <c r="E296" s="22"/>
      <c r="F296" s="22"/>
      <c r="G296" s="22"/>
      <c r="H296" s="22"/>
    </row>
    <row r="297" spans="1:8">
      <c r="A297" s="22"/>
      <c r="B297" s="22"/>
      <c r="C297" s="22"/>
      <c r="D297" s="22"/>
      <c r="E297" s="22"/>
      <c r="F297" s="22"/>
      <c r="G297" s="22"/>
      <c r="H297" s="22"/>
    </row>
    <row r="298" spans="1:8">
      <c r="A298" s="22"/>
      <c r="B298" s="22"/>
      <c r="C298" s="22"/>
      <c r="D298" s="22"/>
      <c r="E298" s="22"/>
      <c r="F298" s="22"/>
      <c r="G298" s="22"/>
      <c r="H298" s="22"/>
    </row>
    <row r="299" spans="1:8">
      <c r="A299" s="22"/>
      <c r="B299" s="22"/>
      <c r="C299" s="22"/>
      <c r="D299" s="22"/>
      <c r="E299" s="22"/>
      <c r="F299" s="22"/>
      <c r="G299" s="22"/>
      <c r="H299" s="22"/>
    </row>
    <row r="300" spans="1:8">
      <c r="C300" s="22"/>
      <c r="D300" s="22"/>
      <c r="E300" s="22"/>
      <c r="F300" s="22"/>
      <c r="G300" s="22"/>
      <c r="H300" s="22"/>
    </row>
    <row r="301" spans="1:8">
      <c r="C301" s="22"/>
      <c r="D301" s="22"/>
      <c r="E301" s="22"/>
      <c r="F301" s="22"/>
      <c r="G301" s="22"/>
      <c r="H301" s="22"/>
    </row>
  </sheetData>
  <dataConsolidate/>
  <customSheetViews>
    <customSheetView guid="{19B06703-FAD6-4F16-87BE-06E67697D654}" fitToPage="1" hiddenRows="1" topLeftCell="A2">
      <selection activeCell="H12" sqref="H12"/>
      <pageMargins left="0.78740157499999996" right="0.78740157499999996" top="0.984251969" bottom="0.54" header="0.4921259845" footer="0.35"/>
      <pageSetup paperSize="9" scale="91" fitToHeight="0" orientation="portrait" r:id="rId1"/>
      <headerFooter alignWithMargins="0"/>
    </customSheetView>
    <customSheetView guid="{BCF3C0B4-E883-4ADF-994F-007CE6AEFF05}" fitToPage="1" hiddenRows="1">
      <selection activeCell="B7" sqref="B7"/>
      <pageMargins left="0.78740157499999996" right="0.78740157499999996" top="0.984251969" bottom="0.54" header="0.4921259845" footer="0.35"/>
      <pageSetup paperSize="9" scale="91" fitToHeight="0" orientation="portrait" r:id="rId2"/>
      <headerFooter alignWithMargins="0"/>
    </customSheetView>
    <customSheetView guid="{688D7950-10D5-49BD-ACD1-4F93038060D1}" fitToPage="1" hiddenRows="1">
      <selection activeCell="D8" sqref="D8"/>
      <pageMargins left="0.78740157499999996" right="0.78740157499999996" top="0.984251969" bottom="0.54" header="0.4921259845" footer="0.35"/>
      <pageSetup paperSize="9" scale="91" fitToHeight="0" orientation="portrait" r:id="rId3"/>
      <headerFooter alignWithMargins="0"/>
    </customSheetView>
  </customSheetViews>
  <mergeCells count="1">
    <mergeCell ref="A1:A2"/>
  </mergeCells>
  <phoneticPr fontId="4" type="noConversion"/>
  <dataValidations count="1">
    <dataValidation type="list" allowBlank="1" showInputMessage="1" showErrorMessage="1" sqref="B3" xr:uid="{00000000-0002-0000-0000-000000000000}">
      <formula1>$C$1:$D$1</formula1>
    </dataValidation>
  </dataValidations>
  <pageMargins left="0.25" right="0.25" top="0.75" bottom="0.75" header="0.3" footer="0.3"/>
  <pageSetup paperSize="9" scale="67" fitToHeight="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90" zoomScaleNormal="90" workbookViewId="0">
      <selection activeCell="C2" sqref="C2:C38"/>
    </sheetView>
  </sheetViews>
  <sheetFormatPr defaultColWidth="12" defaultRowHeight="12.75"/>
  <cols>
    <col min="1" max="1" width="92.5" style="4" customWidth="1"/>
    <col min="2" max="2" width="90.5" style="4" customWidth="1"/>
    <col min="3" max="3" width="19.5" style="4" customWidth="1"/>
    <col min="4" max="4" width="70.33203125" style="5" customWidth="1"/>
    <col min="5" max="5" width="76.5" style="4" customWidth="1"/>
    <col min="6" max="16384" width="12" style="6"/>
  </cols>
  <sheetData>
    <row r="1" spans="1:5" s="3" customFormat="1">
      <c r="A1" s="1" t="s">
        <v>101</v>
      </c>
      <c r="B1" s="1" t="s">
        <v>99</v>
      </c>
      <c r="C1" s="1" t="s">
        <v>133</v>
      </c>
      <c r="D1" s="2" t="s">
        <v>180</v>
      </c>
      <c r="E1" s="1" t="s">
        <v>181</v>
      </c>
    </row>
    <row r="2" spans="1:5" s="3" customFormat="1">
      <c r="A2" s="4" t="s">
        <v>225</v>
      </c>
      <c r="B2" s="4" t="s">
        <v>226</v>
      </c>
      <c r="C2" s="1"/>
      <c r="D2" s="5" t="str">
        <f>A2&amp;" / "&amp;B2&amp;":"</f>
        <v>Document confidentiality level / Datenschutzstufe:</v>
      </c>
      <c r="E2" s="4" t="str">
        <f>A2&amp;" / "&amp;C2</f>
        <v xml:space="preserve">Document confidentiality level / </v>
      </c>
    </row>
    <row r="3" spans="1:5">
      <c r="A3" s="4" t="s">
        <v>17</v>
      </c>
      <c r="B3" s="4" t="s">
        <v>113</v>
      </c>
      <c r="D3" s="5" t="str">
        <f t="shared" ref="D3:D39" si="0">A3&amp;" / "&amp;B3&amp;":"</f>
        <v>For internal use only / Nur für internen Gebrauch:</v>
      </c>
      <c r="E3" s="4" t="str">
        <f t="shared" ref="E3:E37" si="1">A3&amp;" / "&amp;C3</f>
        <v xml:space="preserve">For internal use only / </v>
      </c>
    </row>
    <row r="4" spans="1:5">
      <c r="A4" s="4" t="s">
        <v>114</v>
      </c>
      <c r="B4" s="4" t="s">
        <v>115</v>
      </c>
      <c r="D4" s="5" t="str">
        <f t="shared" si="0"/>
        <v>Subject/Item / Artikel:</v>
      </c>
      <c r="E4" s="4" t="str">
        <f t="shared" si="1"/>
        <v xml:space="preserve">Subject/Item / </v>
      </c>
    </row>
    <row r="5" spans="1:5">
      <c r="A5" s="4" t="s">
        <v>41</v>
      </c>
      <c r="B5" s="4" t="s">
        <v>102</v>
      </c>
      <c r="D5" s="5" t="str">
        <f t="shared" si="0"/>
        <v>Template for FAIR planning and reporting / Vorlage für FAIR Planung und Reporting:</v>
      </c>
      <c r="E5" s="4" t="str">
        <f t="shared" si="1"/>
        <v xml:space="preserve">Template for FAIR planning and reporting / </v>
      </c>
    </row>
    <row r="6" spans="1:5">
      <c r="A6" s="4" t="s">
        <v>231</v>
      </c>
      <c r="B6" s="4" t="s">
        <v>249</v>
      </c>
      <c r="D6" s="5" t="str">
        <f t="shared" si="0"/>
        <v>Supplier name / Lieferant-Name:</v>
      </c>
      <c r="E6" s="4" t="str">
        <f t="shared" si="1"/>
        <v xml:space="preserve">Supplier name / </v>
      </c>
    </row>
    <row r="7" spans="1:5">
      <c r="A7" s="4" t="s">
        <v>18</v>
      </c>
      <c r="B7" s="4" t="s">
        <v>104</v>
      </c>
      <c r="D7" s="5" t="str">
        <f t="shared" si="0"/>
        <v>Document Title: / Dokumententitel:</v>
      </c>
      <c r="E7" s="4" t="str">
        <f t="shared" si="1"/>
        <v xml:space="preserve">Document Title: / </v>
      </c>
    </row>
    <row r="8" spans="1:5">
      <c r="A8" s="4" t="s">
        <v>24</v>
      </c>
      <c r="B8" s="4" t="s">
        <v>105</v>
      </c>
      <c r="D8" s="5" t="str">
        <f t="shared" si="0"/>
        <v>FAIR-BasicDocumentation.xls / FAIR Basisdokumentation:</v>
      </c>
      <c r="E8" s="4" t="str">
        <f t="shared" si="1"/>
        <v xml:space="preserve">FAIR-BasicDocumentation.xls / </v>
      </c>
    </row>
    <row r="9" spans="1:5">
      <c r="A9" s="4" t="s">
        <v>19</v>
      </c>
      <c r="B9" s="4" t="s">
        <v>106</v>
      </c>
      <c r="D9" s="5" t="str">
        <f t="shared" si="0"/>
        <v>Author: / Autor:</v>
      </c>
      <c r="E9" s="4" t="str">
        <f t="shared" si="1"/>
        <v xml:space="preserve">Author: / </v>
      </c>
    </row>
    <row r="10" spans="1:5">
      <c r="A10" s="4" t="s">
        <v>40</v>
      </c>
      <c r="B10" s="4" t="s">
        <v>107</v>
      </c>
      <c r="D10" s="5" t="str">
        <f t="shared" si="0"/>
        <v>Owner: / Eigner:</v>
      </c>
      <c r="E10" s="4" t="str">
        <f t="shared" si="1"/>
        <v xml:space="preserve">Owner: / </v>
      </c>
    </row>
    <row r="11" spans="1:5">
      <c r="A11" s="4" t="s">
        <v>20</v>
      </c>
      <c r="B11" s="4" t="s">
        <v>116</v>
      </c>
      <c r="D11" s="5" t="str">
        <f t="shared" si="0"/>
        <v>Document-Number: / Dokumentennummer:</v>
      </c>
      <c r="E11" s="4" t="str">
        <f t="shared" si="1"/>
        <v xml:space="preserve">Document-Number: / </v>
      </c>
    </row>
    <row r="12" spans="1:5">
      <c r="A12" s="4" t="s">
        <v>94</v>
      </c>
      <c r="B12" s="4" t="s">
        <v>117</v>
      </c>
      <c r="D12" s="5" t="str">
        <f t="shared" si="0"/>
        <v>Index / revision: / Index/ Revision:</v>
      </c>
      <c r="E12" s="4" t="str">
        <f t="shared" si="1"/>
        <v xml:space="preserve">Index / revision: / </v>
      </c>
    </row>
    <row r="13" spans="1:5">
      <c r="A13" s="4" t="s">
        <v>21</v>
      </c>
      <c r="B13" s="4" t="s">
        <v>118</v>
      </c>
      <c r="D13" s="5" t="str">
        <f t="shared" si="0"/>
        <v>Issue Date: / Meldedatum:</v>
      </c>
      <c r="E13" s="4" t="str">
        <f t="shared" si="1"/>
        <v xml:space="preserve">Issue Date: / </v>
      </c>
    </row>
    <row r="14" spans="1:5">
      <c r="A14" s="7" t="s">
        <v>231</v>
      </c>
      <c r="B14" s="4" t="s">
        <v>232</v>
      </c>
      <c r="D14" s="5" t="str">
        <f t="shared" si="0"/>
        <v>Supplier name / Lieferantname:</v>
      </c>
      <c r="E14" s="4" t="str">
        <f t="shared" si="1"/>
        <v xml:space="preserve">Supplier name / </v>
      </c>
    </row>
    <row r="15" spans="1:5">
      <c r="A15" s="7" t="s">
        <v>250</v>
      </c>
      <c r="B15" s="4" t="s">
        <v>251</v>
      </c>
      <c r="D15" s="5" t="str">
        <f t="shared" si="0"/>
        <v>FAIR Number (FAIR Tracking #) / FAIR Nummer (FAIR Tracking-Nummer):</v>
      </c>
      <c r="E15" s="4" t="str">
        <f t="shared" si="1"/>
        <v xml:space="preserve">FAIR Number (FAIR Tracking #) / </v>
      </c>
    </row>
    <row r="16" spans="1:5">
      <c r="A16" s="7" t="s">
        <v>235</v>
      </c>
      <c r="B16" s="4" t="s">
        <v>236</v>
      </c>
      <c r="D16" s="5" t="str">
        <f t="shared" si="0"/>
        <v>FAIR issue date / FAIR Ausgabedatum:</v>
      </c>
      <c r="E16" s="4" t="str">
        <f t="shared" si="1"/>
        <v xml:space="preserve">FAIR issue date / </v>
      </c>
    </row>
    <row r="17" spans="1:5">
      <c r="A17" s="7" t="s">
        <v>227</v>
      </c>
      <c r="B17" s="4" t="s">
        <v>233</v>
      </c>
      <c r="D17" s="5" t="str">
        <f t="shared" si="0"/>
        <v>Part Name / Artikelname:</v>
      </c>
      <c r="E17" s="4" t="str">
        <f t="shared" si="1"/>
        <v xml:space="preserve">Part Name / </v>
      </c>
    </row>
    <row r="18" spans="1:5">
      <c r="A18" s="7" t="s">
        <v>228</v>
      </c>
      <c r="B18" s="4" t="s">
        <v>131</v>
      </c>
      <c r="D18" s="5" t="str">
        <f t="shared" si="0"/>
        <v>Part Number / Artikelnummer:</v>
      </c>
      <c r="E18" s="4" t="str">
        <f t="shared" si="1"/>
        <v xml:space="preserve">Part Number / </v>
      </c>
    </row>
    <row r="19" spans="1:5">
      <c r="A19" s="7" t="s">
        <v>229</v>
      </c>
      <c r="B19" s="4" t="s">
        <v>234</v>
      </c>
      <c r="D19" s="5" t="str">
        <f t="shared" si="0"/>
        <v>Drawing / Specification Number / Zeichnungnummer / Spezifikationnummer:</v>
      </c>
      <c r="E19" s="4" t="str">
        <f t="shared" si="1"/>
        <v xml:space="preserve">Drawing / Specification Number / </v>
      </c>
    </row>
    <row r="20" spans="1:5">
      <c r="A20" s="7" t="s">
        <v>230</v>
      </c>
      <c r="E20" s="4" t="str">
        <f t="shared" si="1"/>
        <v xml:space="preserve">FAIR Issue Date / </v>
      </c>
    </row>
    <row r="21" spans="1:5">
      <c r="A21" s="4" t="s">
        <v>248</v>
      </c>
      <c r="B21" s="4" t="s">
        <v>108</v>
      </c>
      <c r="D21" s="5" t="str">
        <f t="shared" si="0"/>
        <v>Sheets: / Blätter:</v>
      </c>
      <c r="E21" s="4" t="str">
        <f t="shared" si="1"/>
        <v xml:space="preserve">Sheets: / </v>
      </c>
    </row>
    <row r="22" spans="1:5">
      <c r="A22" s="4" t="s">
        <v>23</v>
      </c>
      <c r="B22" s="4" t="s">
        <v>109</v>
      </c>
      <c r="D22" s="5" t="str">
        <f t="shared" si="0"/>
        <v>Cover / Deckblatt:</v>
      </c>
      <c r="E22" s="4" t="str">
        <f t="shared" si="1"/>
        <v xml:space="preserve">Cover / </v>
      </c>
    </row>
    <row r="23" spans="1:5">
      <c r="A23" s="4" t="s">
        <v>26</v>
      </c>
      <c r="B23" s="4" t="s">
        <v>119</v>
      </c>
      <c r="D23" s="5" t="str">
        <f t="shared" si="0"/>
        <v>FAIR-Requirements / FAIR Anforderung:</v>
      </c>
      <c r="E23" s="4" t="str">
        <f t="shared" si="1"/>
        <v xml:space="preserve">FAIR-Requirements / </v>
      </c>
    </row>
    <row r="24" spans="1:5">
      <c r="A24" s="4" t="s">
        <v>95</v>
      </c>
      <c r="B24" s="4" t="s">
        <v>120</v>
      </c>
      <c r="D24" s="5" t="str">
        <f t="shared" si="0"/>
        <v>Special Characteristics List / Liste Spezialcharaktere:</v>
      </c>
      <c r="E24" s="4" t="str">
        <f t="shared" si="1"/>
        <v xml:space="preserve">Special Characteristics List / </v>
      </c>
    </row>
    <row r="25" spans="1:5">
      <c r="A25" s="4" t="s">
        <v>83</v>
      </c>
      <c r="B25" s="4" t="s">
        <v>109</v>
      </c>
      <c r="D25" s="5" t="str">
        <f t="shared" si="0"/>
        <v>Cover Sheet - PSW / Deckblatt:</v>
      </c>
      <c r="E25" s="4" t="str">
        <f t="shared" si="1"/>
        <v xml:space="preserve">Cover Sheet - PSW / </v>
      </c>
    </row>
    <row r="26" spans="1:5">
      <c r="A26" s="4" t="s">
        <v>96</v>
      </c>
      <c r="B26" s="4" t="s">
        <v>121</v>
      </c>
      <c r="D26" s="5" t="str">
        <f t="shared" si="0"/>
        <v>Test Results / Testresultate:</v>
      </c>
      <c r="E26" s="4" t="str">
        <f t="shared" si="1"/>
        <v xml:space="preserve">Test Results / </v>
      </c>
    </row>
    <row r="27" spans="1:5">
      <c r="A27" s="4" t="s">
        <v>86</v>
      </c>
      <c r="B27" s="4" t="s">
        <v>122</v>
      </c>
      <c r="D27" s="5" t="str">
        <f t="shared" si="0"/>
        <v>Test Results Blanco / Testresultate weiss:</v>
      </c>
      <c r="E27" s="4" t="str">
        <f t="shared" si="1"/>
        <v xml:space="preserve">Test Results Blanco / </v>
      </c>
    </row>
    <row r="28" spans="1:5">
      <c r="A28" s="4" t="s">
        <v>87</v>
      </c>
      <c r="B28" s="4" t="s">
        <v>110</v>
      </c>
      <c r="D28" s="5" t="str">
        <f t="shared" si="0"/>
        <v>Internal -FAIR-Data Sheet / Internes FAIR Datenblatt:</v>
      </c>
      <c r="E28" s="4" t="str">
        <f t="shared" si="1"/>
        <v xml:space="preserve">Internal -FAIR-Data Sheet / </v>
      </c>
    </row>
    <row r="29" spans="1:5">
      <c r="A29" s="4" t="s">
        <v>88</v>
      </c>
      <c r="B29" s="4" t="s">
        <v>88</v>
      </c>
      <c r="D29" s="5" t="str">
        <f t="shared" si="0"/>
        <v>Label / Label:</v>
      </c>
      <c r="E29" s="4" t="str">
        <f t="shared" si="1"/>
        <v xml:space="preserve">Label / </v>
      </c>
    </row>
    <row r="30" spans="1:5">
      <c r="A30" s="4" t="s">
        <v>49</v>
      </c>
      <c r="B30" s="4" t="s">
        <v>123</v>
      </c>
      <c r="D30" s="5" t="str">
        <f t="shared" si="0"/>
        <v>Logistic / Logistik:</v>
      </c>
      <c r="E30" s="4" t="str">
        <f t="shared" si="1"/>
        <v xml:space="preserve">Logistic / </v>
      </c>
    </row>
    <row r="31" spans="1:5">
      <c r="A31" s="4" t="s">
        <v>111</v>
      </c>
      <c r="B31" s="4" t="s">
        <v>124</v>
      </c>
      <c r="D31" s="5" t="str">
        <f t="shared" si="0"/>
        <v>Comments added for Requirements sheet
Titles in Results sheet changed / Kommentare für das Anforderungsblatt hinzugefügt                                                        Titel in Blatt Endergebnisse geändert:</v>
      </c>
      <c r="E31" s="4" t="str">
        <f t="shared" si="1"/>
        <v xml:space="preserve">Comments added for Requirements sheet
Titles in Results sheet changed / </v>
      </c>
    </row>
    <row r="32" spans="1:5">
      <c r="A32" s="4" t="s">
        <v>37</v>
      </c>
      <c r="B32" s="4" t="s">
        <v>125</v>
      </c>
      <c r="D32" s="5" t="str">
        <f t="shared" si="0"/>
        <v>FAIR Result Sheet -- updated to ensure Column description on all pages / FAIR Ergebnisblatt- aktualisiert um Spaltenbeschreibung auf allen Seiten zu gewährleisten:</v>
      </c>
      <c r="E32" s="4" t="str">
        <f t="shared" si="1"/>
        <v xml:space="preserve">FAIR Result Sheet -- updated to ensure Column description on all pages / </v>
      </c>
    </row>
    <row r="33" spans="1:5">
      <c r="A33" s="4" t="s">
        <v>38</v>
      </c>
      <c r="B33" s="4" t="s">
        <v>126</v>
      </c>
      <c r="D33" s="5" t="str">
        <f t="shared" si="0"/>
        <v>Updated print out layout of Result Sheet (E.K. 2539) / Aktualisiertes, ausgedrucktes Layout des Resultatenblatts:</v>
      </c>
      <c r="E33" s="4" t="str">
        <f t="shared" si="1"/>
        <v xml:space="preserve">Updated print out layout of Result Sheet (E.K. 2539) / </v>
      </c>
    </row>
    <row r="34" spans="1:5">
      <c r="A34" s="4" t="s">
        <v>39</v>
      </c>
      <c r="B34" s="4" t="s">
        <v>127</v>
      </c>
      <c r="D34" s="5" t="str">
        <f t="shared" si="0"/>
        <v>First official publishing (TCEnt) / Erste, offizielle Veröffentlichung:</v>
      </c>
      <c r="E34" s="4" t="str">
        <f t="shared" si="1"/>
        <v xml:space="preserve">First official publishing (TCEnt) / </v>
      </c>
    </row>
    <row r="35" spans="1:5">
      <c r="A35" s="4" t="s">
        <v>42</v>
      </c>
      <c r="B35" s="4" t="s">
        <v>128</v>
      </c>
      <c r="D35" s="5" t="str">
        <f t="shared" si="0"/>
        <v>Changed OwnerShip
Added requirement for ISO 17050 - 2 in Sheet FAIR-Requirements
Added Line in FAIR CoverSheet to determine potential re-submission conditions / Geändertes Eigentum                                                                                  Hinzugefügte Anforderung für ISO 17050-2 im Blatt FAIR Anforderungen     Hinzugefügte Linie im FAIR Deckblatt, um mögliche Wiedervorlagebedingungen zu bestimmen:</v>
      </c>
      <c r="E35" s="4" t="str">
        <f t="shared" si="1"/>
        <v xml:space="preserve">Changed OwnerShip
Added requirement for ISO 17050 - 2 in Sheet FAIR-Requirements
Added Line in FAIR CoverSheet to determine potential re-submission conditions / </v>
      </c>
    </row>
    <row r="36" spans="1:5">
      <c r="A36" s="4" t="s">
        <v>43</v>
      </c>
      <c r="B36" s="4" t="s">
        <v>129</v>
      </c>
      <c r="D36" s="5" t="str">
        <f t="shared" si="0"/>
        <v>SN36350-2 changed to LoDS / SN36350-2 geändert zu LoDS:</v>
      </c>
      <c r="E36" s="4" t="str">
        <f t="shared" si="1"/>
        <v xml:space="preserve">SN36350-2 changed to LoDS / </v>
      </c>
    </row>
    <row r="37" spans="1:5">
      <c r="A37" s="4" t="s">
        <v>92</v>
      </c>
      <c r="B37" s="4" t="s">
        <v>130</v>
      </c>
      <c r="D37" s="5" t="str">
        <f t="shared" si="0"/>
        <v>Updated several sheets, added Internal-FAIR Data sheet and Label sheet.
Changed author and owner to CPS QM SQM / Mehrere Blätter aktualisiert, hinzugefügt: Interne FAIR Datenblatt und Etikettenbogen. Autor und Eigentümer zu CPS QM geändert.:</v>
      </c>
      <c r="E37" s="4" t="str">
        <f t="shared" si="1"/>
        <v xml:space="preserve">Updated several sheets, added Internal-FAIR Data sheet and Label sheet.
Changed author and owner to CPS QM SQM / </v>
      </c>
    </row>
    <row r="38" spans="1:5">
      <c r="A38" s="7" t="s">
        <v>241</v>
      </c>
      <c r="B38" s="4" t="s">
        <v>242</v>
      </c>
      <c r="D38" s="5" t="str">
        <f t="shared" si="0"/>
        <v>FAIR Samples and Documents destination / FAIR Mustern und Dokumenten lifern an::</v>
      </c>
      <c r="E38" s="4" t="str">
        <f t="shared" ref="E38:E40" si="2">A38&amp;" / "&amp;C38</f>
        <v xml:space="preserve">FAIR Samples and Documents destination / </v>
      </c>
    </row>
    <row r="39" spans="1:5">
      <c r="A39" s="4" t="s">
        <v>244</v>
      </c>
      <c r="B39" s="4" t="s">
        <v>245</v>
      </c>
      <c r="C39" s="4" t="s">
        <v>246</v>
      </c>
      <c r="D39" s="5" t="str">
        <f t="shared" si="0"/>
        <v>FAIR Documents Manual / FAIR Dokumenten-Anweisung:</v>
      </c>
      <c r="E39" s="4" t="str">
        <f t="shared" si="2"/>
        <v>FAIR Documents Manual / 指令</v>
      </c>
    </row>
    <row r="40" spans="1:5">
      <c r="A40" s="4" t="s">
        <v>425</v>
      </c>
      <c r="B40" s="4" t="s">
        <v>422</v>
      </c>
      <c r="C40" s="4" t="s">
        <v>243</v>
      </c>
      <c r="D40" s="5" t="str">
        <f>A40&amp;" / "&amp;B40</f>
        <v>please fill out all of required information (gray spots) - see Cover - B12:17. All information will be automaticly assigned to each of FAIR documents / bitte alle nötige Informationen (graue Plätze) ausfühlen - sehen Sie Cover - B12:17. Die Informationen werden in FAIR Dokumenten automatisch angepasst.</v>
      </c>
      <c r="E40" s="4" t="str">
        <f t="shared" si="2"/>
        <v>please fill out all of required information (gray spots) - see Cover - B12:17. All information will be automaticly assigned to each of FAIR documents / 請填寫所有需要的信息</v>
      </c>
    </row>
  </sheetData>
  <customSheetViews>
    <customSheetView guid="{19B06703-FAD6-4F16-87BE-06E67697D654}">
      <selection activeCell="A37" sqref="A37"/>
      <pageMargins left="0.7" right="0.7" top="0.78740157499999996" bottom="0.78740157499999996" header="0.3" footer="0.3"/>
    </customSheetView>
    <customSheetView guid="{BCF3C0B4-E883-4ADF-994F-007CE6AEFF05}">
      <selection activeCell="A6" sqref="A6"/>
      <pageMargins left="0.7" right="0.7" top="0.78740157499999996" bottom="0.78740157499999996" header="0.3" footer="0.3"/>
    </customSheetView>
    <customSheetView guid="{688D7950-10D5-49BD-ACD1-4F93038060D1}">
      <selection activeCell="A6" sqref="A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83"/>
  <sheetViews>
    <sheetView workbookViewId="0">
      <selection activeCell="B73" sqref="B73"/>
    </sheetView>
  </sheetViews>
  <sheetFormatPr defaultColWidth="12" defaultRowHeight="12.75"/>
  <cols>
    <col min="1" max="1" width="31.1640625" style="43" customWidth="1"/>
    <col min="2" max="2" width="35.83203125" style="43" customWidth="1"/>
    <col min="3" max="3" width="29.33203125" style="43" customWidth="1"/>
    <col min="4" max="4" width="45.1640625" style="45" customWidth="1"/>
    <col min="5" max="5" width="60.1640625" style="43" customWidth="1"/>
    <col min="6" max="16384" width="12" style="43"/>
  </cols>
  <sheetData>
    <row r="1" spans="1:15" s="48" customFormat="1">
      <c r="A1" s="46" t="s">
        <v>100</v>
      </c>
      <c r="B1" s="46" t="s">
        <v>99</v>
      </c>
      <c r="C1" s="46" t="s">
        <v>133</v>
      </c>
      <c r="D1" s="47" t="s">
        <v>180</v>
      </c>
      <c r="E1" s="47" t="s">
        <v>362</v>
      </c>
    </row>
    <row r="2" spans="1:15">
      <c r="A2" s="43" t="s">
        <v>172</v>
      </c>
      <c r="B2" s="43" t="s">
        <v>84</v>
      </c>
      <c r="D2" s="45" t="str">
        <f>A2&amp;" / "&amp;B2</f>
        <v>Quality assurance / Qualitätssicherung</v>
      </c>
      <c r="E2" s="43" t="str">
        <f>A2&amp;" / "&amp;C2</f>
        <v xml:space="preserve">Quality assurance / </v>
      </c>
    </row>
    <row r="3" spans="1:15">
      <c r="A3" s="43" t="s">
        <v>173</v>
      </c>
      <c r="B3" s="43" t="s">
        <v>109</v>
      </c>
      <c r="D3" s="45" t="str">
        <f t="shared" ref="D3:D67" si="0">A3&amp;" / "&amp;B3</f>
        <v>Cover Sheet / Deckblatt</v>
      </c>
      <c r="E3" s="43" t="str">
        <f t="shared" ref="E3:E66" si="1">A3&amp;" / "&amp;C3</f>
        <v xml:space="preserve">Cover Sheet / </v>
      </c>
    </row>
    <row r="4" spans="1:15">
      <c r="A4" s="43" t="s">
        <v>266</v>
      </c>
      <c r="B4" s="43" t="s">
        <v>267</v>
      </c>
      <c r="D4" s="45" t="str">
        <f t="shared" si="0"/>
        <v>Sender (Supplier) / Absender (Lieferant)</v>
      </c>
      <c r="E4" s="43" t="str">
        <f t="shared" si="1"/>
        <v xml:space="preserve">Sender (Supplier) / </v>
      </c>
    </row>
    <row r="5" spans="1:15">
      <c r="A5" s="43" t="s">
        <v>268</v>
      </c>
      <c r="B5" s="43" t="s">
        <v>269</v>
      </c>
      <c r="D5" s="45" t="str">
        <f t="shared" si="0"/>
        <v>Address (Supplier) / Adresse (Lieferant)</v>
      </c>
      <c r="E5" s="43" t="str">
        <f t="shared" si="1"/>
        <v xml:space="preserve">Address (Supplier) / </v>
      </c>
    </row>
    <row r="6" spans="1:15" ht="25.5">
      <c r="A6" s="43" t="str">
        <f>IF(U1=1,"Initial sample inspection report VDA","Erstmusterprüfbericht VDA")</f>
        <v>Erstmusterprüfbericht VDA</v>
      </c>
      <c r="B6" s="43" t="s">
        <v>174</v>
      </c>
      <c r="D6" s="45" t="str">
        <f t="shared" si="0"/>
        <v>Erstmusterprüfbericht VDA / Erstmusterprüfbericht VDA</v>
      </c>
      <c r="E6" s="43" t="str">
        <f t="shared" si="1"/>
        <v xml:space="preserve">Erstmusterprüfbericht VDA / </v>
      </c>
      <c r="H6" s="44"/>
      <c r="I6" s="44"/>
      <c r="J6" s="44"/>
      <c r="K6" s="44"/>
      <c r="L6" s="44"/>
      <c r="M6" s="44"/>
      <c r="N6" s="44"/>
      <c r="O6" s="44"/>
    </row>
    <row r="7" spans="1:15">
      <c r="A7" s="43" t="s">
        <v>175</v>
      </c>
      <c r="B7" s="43" t="str">
        <f>IF(V1=1,"Initial sample inspection","Erstbemusterung")</f>
        <v>Erstbemusterung</v>
      </c>
      <c r="D7" s="45" t="str">
        <f t="shared" si="0"/>
        <v>Initial sample inspection / Erstbemusterung</v>
      </c>
      <c r="E7" s="43" t="str">
        <f t="shared" si="1"/>
        <v xml:space="preserve">Initial sample inspection / </v>
      </c>
      <c r="H7" s="44"/>
      <c r="I7" s="44"/>
      <c r="J7" s="44"/>
      <c r="K7" s="44"/>
      <c r="L7" s="44"/>
    </row>
    <row r="8" spans="1:15" ht="25.5">
      <c r="A8" s="43" t="s">
        <v>263</v>
      </c>
      <c r="B8" s="43" t="str">
        <f>IF(V1=1,"Subsequent sample inspection","Nachbemusterung")</f>
        <v>Nachbemusterung</v>
      </c>
      <c r="D8" s="45" t="str">
        <f t="shared" si="0"/>
        <v>Subsequent sample inspection / Nachbemusterung</v>
      </c>
      <c r="E8" s="43" t="str">
        <f t="shared" si="1"/>
        <v xml:space="preserve">Subsequent sample inspection / </v>
      </c>
      <c r="H8" s="44"/>
      <c r="I8" s="44"/>
      <c r="J8" s="44"/>
      <c r="K8" s="44"/>
      <c r="L8" s="44"/>
    </row>
    <row r="9" spans="1:15">
      <c r="A9" s="43" t="s">
        <v>264</v>
      </c>
      <c r="B9" s="43" t="str">
        <f>IF(V1=1,"New Part","Neuteil")</f>
        <v>Neuteil</v>
      </c>
      <c r="D9" s="45" t="str">
        <f t="shared" si="0"/>
        <v>New part / Neuteil</v>
      </c>
      <c r="E9" s="43" t="str">
        <f t="shared" si="1"/>
        <v xml:space="preserve">New part / </v>
      </c>
      <c r="H9" s="44"/>
      <c r="I9" s="44"/>
      <c r="J9" s="44"/>
      <c r="K9" s="44"/>
      <c r="L9" s="44"/>
    </row>
    <row r="10" spans="1:15">
      <c r="A10" s="43" t="s">
        <v>265</v>
      </c>
      <c r="B10" s="43" t="str">
        <f>IF(V1=1,"Product modification","Produkt-Änderung")</f>
        <v>Produkt-Änderung</v>
      </c>
      <c r="D10" s="45" t="str">
        <f t="shared" si="0"/>
        <v>Product modification / Produkt-Änderung</v>
      </c>
      <c r="E10" s="43" t="str">
        <f t="shared" si="1"/>
        <v xml:space="preserve">Product modification / </v>
      </c>
      <c r="H10" s="44"/>
      <c r="I10" s="44"/>
      <c r="J10" s="44"/>
      <c r="K10" s="44"/>
      <c r="L10" s="44"/>
    </row>
    <row r="11" spans="1:15" ht="25.5">
      <c r="A11" s="43" t="s">
        <v>270</v>
      </c>
      <c r="B11" s="43" t="str">
        <f>IF(V1=1,"Production relocation","Produktionsverlagerung")</f>
        <v>Produktionsverlagerung</v>
      </c>
      <c r="D11" s="45" t="str">
        <f t="shared" si="0"/>
        <v>Production relocation / Produktionsverlagerung</v>
      </c>
      <c r="E11" s="43" t="str">
        <f t="shared" si="1"/>
        <v xml:space="preserve">Production relocation / </v>
      </c>
      <c r="H11" s="44"/>
      <c r="I11" s="44"/>
      <c r="J11" s="44"/>
      <c r="K11" s="44"/>
      <c r="L11" s="44"/>
    </row>
    <row r="12" spans="1:15" ht="25.5">
      <c r="A12" s="43" t="s">
        <v>271</v>
      </c>
      <c r="B12" s="43" t="str">
        <f>IF(V1=1,"Change of production process","Änderung von Produktionsverfahren")</f>
        <v>Änderung von Produktionsverfahren</v>
      </c>
      <c r="D12" s="45" t="str">
        <f t="shared" si="0"/>
        <v>Change of production process / Änderung von Produktionsverfahren</v>
      </c>
      <c r="E12" s="43" t="str">
        <f t="shared" si="1"/>
        <v xml:space="preserve">Change of production process / </v>
      </c>
      <c r="H12" s="44"/>
      <c r="I12" s="44"/>
      <c r="J12" s="44"/>
      <c r="K12" s="44"/>
      <c r="L12" s="44"/>
    </row>
    <row r="13" spans="1:15" ht="25.5">
      <c r="A13" s="43" t="s">
        <v>272</v>
      </c>
      <c r="B13" s="43" t="str">
        <f>IF(V1=1,"Longer stoppage of production","Längeres Aussetzten der Fertigung")</f>
        <v>Längeres Aussetzten der Fertigung</v>
      </c>
      <c r="D13" s="45" t="str">
        <f t="shared" si="0"/>
        <v>Longer stoppage of production / Längeres Aussetzten der Fertigung</v>
      </c>
      <c r="E13" s="43" t="str">
        <f t="shared" si="1"/>
        <v xml:space="preserve">Longer stoppage of production / </v>
      </c>
      <c r="H13" s="44"/>
      <c r="I13" s="44"/>
      <c r="J13" s="44"/>
      <c r="K13" s="44"/>
      <c r="L13" s="44"/>
    </row>
    <row r="14" spans="1:15">
      <c r="A14" s="43" t="s">
        <v>273</v>
      </c>
      <c r="B14" s="43" t="str">
        <f>IF(V1=1,"New sub-supplier","Neuer Unterlieferant")</f>
        <v>Neuer Unterlieferant</v>
      </c>
      <c r="D14" s="45" t="str">
        <f t="shared" si="0"/>
        <v>New sub-supplier / Neuer Unterlieferant</v>
      </c>
      <c r="E14" s="43" t="str">
        <f t="shared" si="1"/>
        <v xml:space="preserve">New sub-supplier / </v>
      </c>
      <c r="H14" s="44"/>
      <c r="I14" s="44"/>
      <c r="J14" s="44"/>
      <c r="K14" s="44"/>
      <c r="L14" s="44"/>
    </row>
    <row r="15" spans="1:15">
      <c r="A15" s="43" t="s">
        <v>274</v>
      </c>
      <c r="B15" s="43" t="str">
        <f>IF(V1=1,"Product with DwSpA","Produkt mit DmbA")</f>
        <v>Produkt mit DmbA</v>
      </c>
      <c r="D15" s="45" t="str">
        <f t="shared" si="0"/>
        <v>Product with dmba / Produkt mit DmbA</v>
      </c>
      <c r="E15" s="43" t="str">
        <f t="shared" si="1"/>
        <v xml:space="preserve">Product with dmba / </v>
      </c>
      <c r="H15" s="44"/>
      <c r="I15" s="44"/>
      <c r="J15" s="44"/>
      <c r="K15" s="44"/>
      <c r="L15" s="44"/>
    </row>
    <row r="16" spans="1:15" ht="25.5">
      <c r="A16" s="43" t="s">
        <v>275</v>
      </c>
      <c r="B16" s="43" t="str">
        <f>IF(V1=1,"Production / Inspection and Test Plan prepared","Fertigungs- / Prüfplan erstellt")</f>
        <v>Fertigungs- / Prüfplan erstellt</v>
      </c>
      <c r="D16" s="45" t="str">
        <f t="shared" si="0"/>
        <v>Production and test plan prepared / Fertigungs- / Prüfplan erstellt</v>
      </c>
      <c r="E16" s="43" t="str">
        <f t="shared" si="1"/>
        <v xml:space="preserve">Production and test plan prepared / </v>
      </c>
      <c r="H16" s="44"/>
      <c r="I16" s="44"/>
      <c r="J16" s="44"/>
      <c r="K16" s="44"/>
      <c r="L16" s="44"/>
    </row>
    <row r="17" spans="1:12" ht="25.5">
      <c r="A17" s="43" t="s">
        <v>276</v>
      </c>
      <c r="B17" s="43" t="str">
        <f>IF(V1=1,"Risk assessment finished","Risk assessment durchgeführt")</f>
        <v>Risk assessment durchgeführt</v>
      </c>
      <c r="D17" s="45" t="str">
        <f t="shared" si="0"/>
        <v>Risk assessment finished / Risk assessment durchgeführt</v>
      </c>
      <c r="E17" s="43" t="str">
        <f t="shared" si="1"/>
        <v xml:space="preserve">Risk assessment finished / </v>
      </c>
      <c r="H17" s="44"/>
      <c r="I17" s="44"/>
      <c r="J17" s="44"/>
      <c r="K17" s="44"/>
      <c r="L17" s="44"/>
    </row>
    <row r="18" spans="1:12" ht="25.5">
      <c r="A18" s="43" t="s">
        <v>277</v>
      </c>
      <c r="B18" s="43" t="str">
        <f>IF(V1=1,"inspection report, other samples","Prüfbericht, sonstiger Muster")</f>
        <v>Prüfbericht, sonstiger Muster</v>
      </c>
      <c r="D18" s="45" t="str">
        <f t="shared" si="0"/>
        <v>Inspection report, other samples / Prüfbericht, sonstiger Muster</v>
      </c>
      <c r="E18" s="43" t="str">
        <f t="shared" si="1"/>
        <v xml:space="preserve">Inspection report, other samples / </v>
      </c>
      <c r="H18" s="44"/>
      <c r="I18" s="44"/>
      <c r="J18" s="44"/>
      <c r="K18" s="44"/>
      <c r="L18" s="44"/>
    </row>
    <row r="19" spans="1:12">
      <c r="A19" s="43" t="s">
        <v>262</v>
      </c>
      <c r="B19" s="43" t="s">
        <v>178</v>
      </c>
      <c r="D19" s="45" t="str">
        <f t="shared" si="0"/>
        <v>Appendices / Anhänge</v>
      </c>
      <c r="E19" s="43" t="str">
        <f t="shared" si="1"/>
        <v xml:space="preserve">Appendices / </v>
      </c>
    </row>
    <row r="20" spans="1:12">
      <c r="A20" s="43" t="s">
        <v>278</v>
      </c>
      <c r="B20" s="43" t="s">
        <v>279</v>
      </c>
      <c r="D20" s="45" t="str">
        <f t="shared" si="0"/>
        <v>Dimensional check / Massprüfung</v>
      </c>
      <c r="E20" s="43" t="str">
        <f t="shared" si="1"/>
        <v xml:space="preserve">Dimensional check / </v>
      </c>
    </row>
    <row r="21" spans="1:12">
      <c r="A21" s="43" t="s">
        <v>350</v>
      </c>
      <c r="B21" s="43" t="s">
        <v>184</v>
      </c>
      <c r="D21" s="45" t="str">
        <f t="shared" si="0"/>
        <v>Functional test / Funktionsprüfung</v>
      </c>
      <c r="E21" s="43" t="str">
        <f t="shared" si="1"/>
        <v xml:space="preserve">Functional test / </v>
      </c>
    </row>
    <row r="22" spans="1:12">
      <c r="A22" s="43" t="s">
        <v>351</v>
      </c>
      <c r="B22" s="43" t="s">
        <v>185</v>
      </c>
      <c r="D22" s="45" t="str">
        <f t="shared" si="0"/>
        <v>Material test / Werkstoffprüfung</v>
      </c>
      <c r="E22" s="43" t="str">
        <f t="shared" si="1"/>
        <v xml:space="preserve">Material test / </v>
      </c>
    </row>
    <row r="23" spans="1:12">
      <c r="A23" s="43" t="s">
        <v>352</v>
      </c>
      <c r="B23" s="43" t="s">
        <v>186</v>
      </c>
      <c r="D23" s="45" t="str">
        <f t="shared" si="0"/>
        <v>Haptics / Haptikprüfung</v>
      </c>
      <c r="E23" s="43" t="str">
        <f t="shared" si="1"/>
        <v xml:space="preserve">Haptics / </v>
      </c>
    </row>
    <row r="24" spans="1:12">
      <c r="A24" s="43" t="s">
        <v>353</v>
      </c>
      <c r="B24" s="43" t="s">
        <v>280</v>
      </c>
      <c r="D24" s="45" t="str">
        <f t="shared" si="0"/>
        <v>Acoustics / Akkustikprüfung</v>
      </c>
      <c r="E24" s="43" t="str">
        <f t="shared" si="1"/>
        <v xml:space="preserve">Acoustics / </v>
      </c>
    </row>
    <row r="25" spans="1:12">
      <c r="A25" s="43" t="s">
        <v>354</v>
      </c>
      <c r="B25" s="43" t="s">
        <v>187</v>
      </c>
      <c r="D25" s="45" t="str">
        <f t="shared" si="0"/>
        <v>Adors / Geruchsprüfung</v>
      </c>
      <c r="E25" s="43" t="str">
        <f t="shared" si="1"/>
        <v xml:space="preserve">Adors / </v>
      </c>
    </row>
    <row r="26" spans="1:12">
      <c r="A26" s="43" t="s">
        <v>98</v>
      </c>
      <c r="B26" s="43" t="s">
        <v>281</v>
      </c>
      <c r="D26" s="45" t="str">
        <f t="shared" si="0"/>
        <v>Appearance testing / Erscheinungsprüfung</v>
      </c>
      <c r="E26" s="43" t="str">
        <f t="shared" si="1"/>
        <v xml:space="preserve">Appearance testing / </v>
      </c>
    </row>
    <row r="27" spans="1:12">
      <c r="A27" s="43" t="s">
        <v>97</v>
      </c>
      <c r="B27" s="43" t="s">
        <v>188</v>
      </c>
      <c r="D27" s="45" t="str">
        <f t="shared" si="0"/>
        <v>Surface inspection / Oberflächenprüfung</v>
      </c>
      <c r="E27" s="43" t="str">
        <f t="shared" si="1"/>
        <v xml:space="preserve">Surface inspection / </v>
      </c>
    </row>
    <row r="28" spans="1:12">
      <c r="A28" s="43" t="s">
        <v>179</v>
      </c>
      <c r="B28" s="43" t="s">
        <v>282</v>
      </c>
      <c r="D28" s="45" t="str">
        <f t="shared" si="0"/>
        <v>EMV test / EMV Test</v>
      </c>
      <c r="E28" s="43" t="str">
        <f t="shared" si="1"/>
        <v xml:space="preserve">EMV test / </v>
      </c>
    </row>
    <row r="29" spans="1:12">
      <c r="A29" s="43" t="s">
        <v>355</v>
      </c>
      <c r="B29" s="43" t="s">
        <v>189</v>
      </c>
      <c r="D29" s="45" t="str">
        <f t="shared" si="0"/>
        <v>Reliability test / Zuverlässigkeitsprüfung</v>
      </c>
      <c r="E29" s="43" t="str">
        <f t="shared" si="1"/>
        <v xml:space="preserve">Reliability test / </v>
      </c>
    </row>
    <row r="30" spans="1:12" ht="25.5">
      <c r="A30" s="43" t="s">
        <v>356</v>
      </c>
      <c r="B30" s="43" t="s">
        <v>283</v>
      </c>
      <c r="D30" s="45" t="str">
        <f t="shared" si="0"/>
        <v>Design Risk assessment / Design- Risikoassessment</v>
      </c>
      <c r="E30" s="43" t="str">
        <f t="shared" si="1"/>
        <v xml:space="preserve">Design Risk assessment / </v>
      </c>
    </row>
    <row r="31" spans="1:12">
      <c r="A31" s="43" t="s">
        <v>284</v>
      </c>
      <c r="B31" s="43" t="s">
        <v>191</v>
      </c>
      <c r="D31" s="45" t="str">
        <f t="shared" si="0"/>
        <v>Design Release / Konstruktionsfreigabe</v>
      </c>
      <c r="E31" s="43" t="str">
        <f t="shared" si="1"/>
        <v xml:space="preserve">Design Release / </v>
      </c>
    </row>
    <row r="32" spans="1:12" ht="25.5">
      <c r="A32" s="43" t="s">
        <v>286</v>
      </c>
      <c r="B32" s="43" t="s">
        <v>285</v>
      </c>
      <c r="D32" s="45" t="str">
        <f t="shared" si="0"/>
        <v>Process Risk assessment / Prozess Risikoassessment</v>
      </c>
      <c r="E32" s="43" t="str">
        <f t="shared" si="1"/>
        <v xml:space="preserve">Process Risk assessment / </v>
      </c>
    </row>
    <row r="33" spans="1:5" ht="25.5">
      <c r="A33" s="43" t="s">
        <v>25</v>
      </c>
      <c r="B33" s="43" t="s">
        <v>287</v>
      </c>
      <c r="D33" s="45" t="str">
        <f t="shared" si="0"/>
        <v>Process Flow Chart / Prozess Ablaufdiagramm</v>
      </c>
      <c r="E33" s="43" t="str">
        <f t="shared" si="1"/>
        <v xml:space="preserve">Process Flow Chart / </v>
      </c>
    </row>
    <row r="34" spans="1:5">
      <c r="A34" s="43" t="s">
        <v>288</v>
      </c>
      <c r="B34" s="43" t="s">
        <v>192</v>
      </c>
      <c r="D34" s="45" t="str">
        <f t="shared" si="0"/>
        <v>Control Plan / Produktionslenkungsplan</v>
      </c>
      <c r="E34" s="43" t="str">
        <f t="shared" si="1"/>
        <v xml:space="preserve">Control Plan / </v>
      </c>
    </row>
    <row r="35" spans="1:5" ht="25.5">
      <c r="A35" s="43" t="s">
        <v>290</v>
      </c>
      <c r="B35" s="43" t="s">
        <v>289</v>
      </c>
      <c r="D35" s="45" t="str">
        <f t="shared" si="0"/>
        <v>Process Capability Evidence / Prozessfähigkeitsplan</v>
      </c>
      <c r="E35" s="43" t="str">
        <f t="shared" si="1"/>
        <v xml:space="preserve">Process Capability Evidence / </v>
      </c>
    </row>
    <row r="36" spans="1:5" ht="25.5">
      <c r="A36" s="43" t="s">
        <v>291</v>
      </c>
      <c r="B36" s="43" t="s">
        <v>193</v>
      </c>
      <c r="D36" s="45" t="str">
        <f t="shared" si="0"/>
        <v>Inspection and Test Equipment List / Prüfmittelliste</v>
      </c>
      <c r="E36" s="43" t="str">
        <f t="shared" si="1"/>
        <v xml:space="preserve">Inspection and Test Equipment List / </v>
      </c>
    </row>
    <row r="37" spans="1:5" ht="25.5">
      <c r="A37" s="43" t="s">
        <v>357</v>
      </c>
      <c r="B37" s="43" t="s">
        <v>194</v>
      </c>
      <c r="D37" s="45" t="str">
        <f t="shared" si="0"/>
        <v>Test Equipment Capability / Prüfmittelfähigkeitsnachweis</v>
      </c>
      <c r="E37" s="43" t="str">
        <f t="shared" si="1"/>
        <v xml:space="preserve">Test Equipment Capability / </v>
      </c>
    </row>
    <row r="38" spans="1:5" ht="25.5">
      <c r="A38" s="43" t="s">
        <v>294</v>
      </c>
      <c r="B38" s="43" t="s">
        <v>293</v>
      </c>
      <c r="D38" s="45" t="str">
        <f t="shared" si="0"/>
        <v>EU-Data Safety Sheet / EU Datensicherheitsblatt</v>
      </c>
      <c r="E38" s="43" t="str">
        <f t="shared" si="1"/>
        <v xml:space="preserve">EU-Data Safety Sheet / </v>
      </c>
    </row>
    <row r="39" spans="1:5" ht="25.5">
      <c r="A39" s="43" t="s">
        <v>295</v>
      </c>
      <c r="B39" s="43" t="s">
        <v>195</v>
      </c>
      <c r="D39" s="45" t="str">
        <f t="shared" si="0"/>
        <v>Material data sheet IMDS / Materialdatenblatt IMDS</v>
      </c>
      <c r="E39" s="43" t="str">
        <f t="shared" si="1"/>
        <v xml:space="preserve">Material data sheet IMDS / </v>
      </c>
    </row>
    <row r="40" spans="1:5">
      <c r="A40" s="43" t="s">
        <v>297</v>
      </c>
      <c r="B40" s="43" t="s">
        <v>296</v>
      </c>
      <c r="D40" s="45" t="str">
        <f t="shared" si="0"/>
        <v>Packaging / Transportmittel</v>
      </c>
      <c r="E40" s="43" t="str">
        <f t="shared" si="1"/>
        <v xml:space="preserve">Packaging / </v>
      </c>
    </row>
    <row r="41" spans="1:5">
      <c r="A41" s="43" t="s">
        <v>299</v>
      </c>
      <c r="B41" s="43" t="s">
        <v>298</v>
      </c>
      <c r="D41" s="45" t="str">
        <f t="shared" si="0"/>
        <v>Certificate / Zertifikat</v>
      </c>
      <c r="E41" s="43" t="str">
        <f t="shared" si="1"/>
        <v xml:space="preserve">Certificate / </v>
      </c>
    </row>
    <row r="42" spans="1:5">
      <c r="A42" s="43" t="s">
        <v>300</v>
      </c>
      <c r="B42" s="43" t="s">
        <v>196</v>
      </c>
      <c r="D42" s="45" t="str">
        <f t="shared" si="0"/>
        <v>Process acceptance / Prozessabnahme</v>
      </c>
      <c r="E42" s="43" t="str">
        <f t="shared" si="1"/>
        <v xml:space="preserve">Process acceptance / </v>
      </c>
    </row>
    <row r="43" spans="1:5">
      <c r="A43" s="43" t="s">
        <v>302</v>
      </c>
      <c r="B43" s="43" t="s">
        <v>301</v>
      </c>
      <c r="D43" s="45" t="str">
        <f t="shared" si="0"/>
        <v>Others / Sonstiges</v>
      </c>
      <c r="E43" s="43" t="str">
        <f t="shared" si="1"/>
        <v xml:space="preserve">Others / </v>
      </c>
    </row>
    <row r="44" spans="1:5" ht="25.5">
      <c r="A44" s="43" t="s">
        <v>303</v>
      </c>
      <c r="B44" s="43" t="s">
        <v>134</v>
      </c>
      <c r="D44" s="45" t="str">
        <f t="shared" si="0"/>
        <v>Code number, supplier / Kennnummer Lieferant</v>
      </c>
      <c r="E44" s="43" t="str">
        <f t="shared" si="1"/>
        <v xml:space="preserve">Code number, supplier / </v>
      </c>
    </row>
    <row r="45" spans="1:5">
      <c r="A45" s="43" t="s">
        <v>304</v>
      </c>
      <c r="B45" s="43" t="s">
        <v>135</v>
      </c>
      <c r="D45" s="45" t="str">
        <f t="shared" si="0"/>
        <v>Inspection report No / Prüfberichtsnummer</v>
      </c>
      <c r="E45" s="43" t="str">
        <f t="shared" si="1"/>
        <v xml:space="preserve">Inspection report No / </v>
      </c>
    </row>
    <row r="46" spans="1:5" ht="25.5">
      <c r="A46" s="43" t="s">
        <v>306</v>
      </c>
      <c r="B46" s="43" t="s">
        <v>305</v>
      </c>
      <c r="D46" s="45" t="str">
        <f t="shared" si="0"/>
        <v>Code number, customer / Kennnummer Kunde</v>
      </c>
      <c r="E46" s="43" t="str">
        <f t="shared" si="1"/>
        <v xml:space="preserve">Code number, customer / </v>
      </c>
    </row>
    <row r="47" spans="1:5">
      <c r="A47" s="43" t="s">
        <v>307</v>
      </c>
      <c r="B47" s="43" t="s">
        <v>135</v>
      </c>
      <c r="D47" s="45" t="str">
        <f t="shared" si="0"/>
        <v>Inspection report No. / Prüfberichtsnummer</v>
      </c>
      <c r="E47" s="43" t="str">
        <f t="shared" si="1"/>
        <v xml:space="preserve">Inspection report No. / </v>
      </c>
    </row>
    <row r="48" spans="1:5">
      <c r="A48" s="43" t="s">
        <v>213</v>
      </c>
      <c r="B48" s="43" t="s">
        <v>136</v>
      </c>
      <c r="D48" s="45" t="str">
        <f>A48</f>
        <v>Version:</v>
      </c>
      <c r="E48" s="43" t="str">
        <f t="shared" si="1"/>
        <v xml:space="preserve">Version: / </v>
      </c>
    </row>
    <row r="49" spans="1:5">
      <c r="A49" s="43" t="s">
        <v>309</v>
      </c>
      <c r="B49" s="43" t="s">
        <v>308</v>
      </c>
      <c r="D49" s="45" t="str">
        <f t="shared" si="0"/>
        <v>Part No / Sachnummer</v>
      </c>
      <c r="E49" s="43" t="str">
        <f t="shared" si="1"/>
        <v xml:space="preserve">Part No / </v>
      </c>
    </row>
    <row r="50" spans="1:5">
      <c r="A50" s="43" t="s">
        <v>310</v>
      </c>
      <c r="B50" s="43" t="s">
        <v>154</v>
      </c>
      <c r="D50" s="45" t="str">
        <f t="shared" si="0"/>
        <v>Drawing Number: / Zeichnungsnummer</v>
      </c>
      <c r="E50" s="43" t="str">
        <f t="shared" si="1"/>
        <v xml:space="preserve">Drawing Number: / </v>
      </c>
    </row>
    <row r="51" spans="1:5">
      <c r="A51" s="43" t="s">
        <v>312</v>
      </c>
      <c r="B51" s="43" t="s">
        <v>311</v>
      </c>
      <c r="D51" s="45" t="str">
        <f t="shared" si="0"/>
        <v>Status / Date: / Stand/ Datum</v>
      </c>
      <c r="E51" s="43" t="str">
        <f t="shared" si="1"/>
        <v xml:space="preserve">Status / Date: / </v>
      </c>
    </row>
    <row r="52" spans="1:5">
      <c r="A52" s="43" t="s">
        <v>314</v>
      </c>
      <c r="B52" s="43" t="s">
        <v>313</v>
      </c>
      <c r="D52" s="45" t="str">
        <f t="shared" si="0"/>
        <v>Modification Number / Änderungsnummer</v>
      </c>
      <c r="E52" s="43" t="str">
        <f t="shared" si="1"/>
        <v xml:space="preserve">Modification Number / </v>
      </c>
    </row>
    <row r="53" spans="1:5">
      <c r="A53" s="43" t="s">
        <v>315</v>
      </c>
      <c r="B53" s="43" t="s">
        <v>137</v>
      </c>
      <c r="D53" s="45" t="str">
        <f t="shared" si="0"/>
        <v>Part description: / Benennung</v>
      </c>
      <c r="E53" s="43" t="str">
        <f t="shared" si="1"/>
        <v xml:space="preserve">Part description: / </v>
      </c>
    </row>
    <row r="54" spans="1:5">
      <c r="A54" s="43" t="s">
        <v>317</v>
      </c>
      <c r="B54" s="43" t="s">
        <v>316</v>
      </c>
      <c r="D54" s="45" t="str">
        <f t="shared" si="0"/>
        <v>Order Call-off No./Date: / Bestellabruf</v>
      </c>
      <c r="E54" s="43" t="str">
        <f t="shared" si="1"/>
        <v xml:space="preserve">Order Call-off No./Date: / </v>
      </c>
    </row>
    <row r="55" spans="1:5" ht="25.5">
      <c r="A55" s="43" t="s">
        <v>358</v>
      </c>
      <c r="B55" s="43" t="s">
        <v>359</v>
      </c>
      <c r="D55" s="45" t="str">
        <f t="shared" si="0"/>
        <v>Delivery Note No./Date: / Lieferscheinnummer/-Datum</v>
      </c>
      <c r="E55" s="43" t="str">
        <f t="shared" si="1"/>
        <v xml:space="preserve">Delivery Note No./Date: / </v>
      </c>
    </row>
    <row r="56" spans="1:5">
      <c r="A56" s="43" t="s">
        <v>7</v>
      </c>
      <c r="B56" s="43" t="s">
        <v>318</v>
      </c>
      <c r="D56" s="45" t="str">
        <f t="shared" si="0"/>
        <v>Quantity delivered: / Liefermenge</v>
      </c>
      <c r="E56" s="43" t="str">
        <f t="shared" si="1"/>
        <v xml:space="preserve">Quantity delivered: / </v>
      </c>
    </row>
    <row r="57" spans="1:5">
      <c r="A57" s="43" t="s">
        <v>320</v>
      </c>
      <c r="B57" s="43" t="s">
        <v>319</v>
      </c>
      <c r="D57" s="45" t="str">
        <f t="shared" si="0"/>
        <v>Charge number / Chargennummer</v>
      </c>
      <c r="E57" s="43" t="str">
        <f t="shared" si="1"/>
        <v xml:space="preserve">Charge number / </v>
      </c>
    </row>
    <row r="58" spans="1:5">
      <c r="A58" s="43" t="s">
        <v>322</v>
      </c>
      <c r="B58" s="43" t="s">
        <v>321</v>
      </c>
      <c r="D58" s="45" t="str">
        <f t="shared" si="0"/>
        <v>Sample Weight / Mustergewicht</v>
      </c>
      <c r="E58" s="43" t="str">
        <f t="shared" si="1"/>
        <v xml:space="preserve">Sample Weight / </v>
      </c>
    </row>
    <row r="59" spans="1:5" ht="25.5">
      <c r="A59" s="43" t="s">
        <v>361</v>
      </c>
      <c r="B59" s="43" t="s">
        <v>360</v>
      </c>
      <c r="D59" s="45" t="str">
        <f t="shared" si="0"/>
        <v>Incoming Goods No./Date / Wareneingangsnummer/Datum</v>
      </c>
      <c r="E59" s="43" t="str">
        <f t="shared" si="1"/>
        <v xml:space="preserve">Incoming Goods No./Date / </v>
      </c>
    </row>
    <row r="60" spans="1:5">
      <c r="A60" s="43" t="s">
        <v>324</v>
      </c>
      <c r="B60" s="43" t="s">
        <v>323</v>
      </c>
      <c r="D60" s="45" t="str">
        <f t="shared" si="0"/>
        <v>Delivery Destination: / Abladestelle</v>
      </c>
      <c r="E60" s="43" t="str">
        <f t="shared" si="1"/>
        <v xml:space="preserve">Delivery Destination: / </v>
      </c>
    </row>
    <row r="61" spans="1:5">
      <c r="A61" s="43" t="s">
        <v>325</v>
      </c>
      <c r="B61" s="43" t="s">
        <v>219</v>
      </c>
      <c r="D61" s="45" t="str">
        <f t="shared" si="0"/>
        <v>Supplier Confirmation / Bestätigung Lieferant</v>
      </c>
      <c r="E61" s="43" t="str">
        <f t="shared" si="1"/>
        <v xml:space="preserve">Supplier Confirmation / </v>
      </c>
    </row>
    <row r="62" spans="1:5" ht="63.75">
      <c r="A62" s="43" t="s">
        <v>327</v>
      </c>
      <c r="B62" s="43" t="s">
        <v>326</v>
      </c>
      <c r="D62" s="45" t="str">
        <f t="shared" si="0"/>
        <v>It is hereby confirmed, that the sampling has been carried out according to VDA Volume 2 Chapter 4 / Hiermit wird bestätigt, dass die Bemusterungen entsprechend der VDA Schrift 2 Ziffer 4 durchgeführt worden sind.</v>
      </c>
      <c r="E62" s="43" t="str">
        <f t="shared" si="1"/>
        <v xml:space="preserve">It is hereby confirmed, that the sampling has been carried out according to VDA Volume 2 Chapter 4 / </v>
      </c>
    </row>
    <row r="63" spans="1:5">
      <c r="A63" s="43" t="s">
        <v>12</v>
      </c>
      <c r="B63" s="43" t="s">
        <v>12</v>
      </c>
      <c r="D63" s="45" t="str">
        <f t="shared" si="0"/>
        <v>Name / Name</v>
      </c>
      <c r="E63" s="43" t="str">
        <f t="shared" si="1"/>
        <v xml:space="preserve">Name / </v>
      </c>
    </row>
    <row r="64" spans="1:5">
      <c r="A64" s="43" t="s">
        <v>329</v>
      </c>
      <c r="B64" s="43" t="s">
        <v>328</v>
      </c>
      <c r="D64" s="45" t="str">
        <f t="shared" si="0"/>
        <v>Department: / Abteilung</v>
      </c>
      <c r="E64" s="43" t="str">
        <f t="shared" si="1"/>
        <v xml:space="preserve">Department: / </v>
      </c>
    </row>
    <row r="65" spans="1:5">
      <c r="A65" s="43" t="s">
        <v>331</v>
      </c>
      <c r="B65" s="43" t="s">
        <v>330</v>
      </c>
      <c r="D65" s="45" t="str">
        <f t="shared" si="0"/>
        <v>Telephone/Fax/E-Mail / Telefon/ Fax/ Mail</v>
      </c>
      <c r="E65" s="43" t="str">
        <f t="shared" si="1"/>
        <v xml:space="preserve">Telephone/Fax/E-Mail / </v>
      </c>
    </row>
    <row r="66" spans="1:5">
      <c r="A66" s="43" t="s">
        <v>5</v>
      </c>
      <c r="B66" s="43" t="s">
        <v>132</v>
      </c>
      <c r="D66" s="45" t="str">
        <f t="shared" si="0"/>
        <v>Date / Datum</v>
      </c>
      <c r="E66" s="43" t="str">
        <f t="shared" si="1"/>
        <v xml:space="preserve">Date / </v>
      </c>
    </row>
    <row r="67" spans="1:5">
      <c r="A67" s="43" t="s">
        <v>332</v>
      </c>
      <c r="B67" s="43" t="s">
        <v>167</v>
      </c>
      <c r="D67" s="45" t="str">
        <f t="shared" si="0"/>
        <v>Signature / Unterschrift</v>
      </c>
      <c r="E67" s="43" t="str">
        <f t="shared" ref="E67:E83" si="2">A67&amp;" / "&amp;C67</f>
        <v xml:space="preserve">Signature / </v>
      </c>
    </row>
    <row r="68" spans="1:5">
      <c r="A68" s="43" t="s">
        <v>334</v>
      </c>
      <c r="B68" s="43" t="s">
        <v>333</v>
      </c>
      <c r="D68" s="45" t="str">
        <f t="shared" ref="D68:D83" si="3">A68&amp;" / "&amp;B68</f>
        <v>Customer Decision / Kundenentscheid</v>
      </c>
      <c r="E68" s="43" t="str">
        <f t="shared" si="2"/>
        <v xml:space="preserve">Customer Decision / </v>
      </c>
    </row>
    <row r="69" spans="1:5">
      <c r="A69" s="43" t="s">
        <v>335</v>
      </c>
      <c r="B69" s="43" t="s">
        <v>366</v>
      </c>
      <c r="D69" s="45" t="str">
        <f t="shared" si="3"/>
        <v>Overall / Gesamt</v>
      </c>
      <c r="E69" s="43" t="str">
        <f t="shared" si="2"/>
        <v xml:space="preserve">Overall / </v>
      </c>
    </row>
    <row r="70" spans="1:5">
      <c r="A70" s="43" t="s">
        <v>336</v>
      </c>
      <c r="B70" s="43" t="s">
        <v>365</v>
      </c>
      <c r="D70" s="45" t="str">
        <f t="shared" si="3"/>
        <v>According to Appendix: / Gemäss Anlage</v>
      </c>
      <c r="E70" s="43" t="str">
        <f t="shared" si="2"/>
        <v xml:space="preserve">According to Appendix: / </v>
      </c>
    </row>
    <row r="71" spans="1:5">
      <c r="A71" s="43" t="s">
        <v>337</v>
      </c>
      <c r="B71" s="43" t="s">
        <v>367</v>
      </c>
      <c r="D71" s="45" t="str">
        <f t="shared" si="3"/>
        <v>Approved / Frei</v>
      </c>
      <c r="E71" s="43" t="str">
        <f t="shared" si="2"/>
        <v xml:space="preserve">Approved / </v>
      </c>
    </row>
    <row r="72" spans="1:5">
      <c r="A72" s="43" t="s">
        <v>339</v>
      </c>
      <c r="B72" s="43" t="s">
        <v>338</v>
      </c>
      <c r="D72" s="45" t="str">
        <f t="shared" si="3"/>
        <v>Conditionally approved / Frei mit Auflage</v>
      </c>
      <c r="E72" s="43" t="str">
        <f t="shared" si="2"/>
        <v xml:space="preserve">Conditionally approved / </v>
      </c>
    </row>
    <row r="73" spans="1:5" ht="25.5">
      <c r="A73" s="43" t="s">
        <v>341</v>
      </c>
      <c r="B73" s="43" t="s">
        <v>340</v>
      </c>
      <c r="D73" s="45" t="str">
        <f t="shared" si="3"/>
        <v>Rejected, re-sampling necessary / Abgelehnt, Nachbemusterung erfolderlich</v>
      </c>
      <c r="E73" s="43" t="str">
        <f t="shared" si="2"/>
        <v xml:space="preserve">Rejected, re-sampling necessary / </v>
      </c>
    </row>
    <row r="74" spans="1:5">
      <c r="A74" s="43" t="s">
        <v>343</v>
      </c>
      <c r="B74" s="43" t="s">
        <v>342</v>
      </c>
      <c r="D74" s="45" t="str">
        <f t="shared" si="3"/>
        <v>Concession No / Sonderfreigabe erforderlich</v>
      </c>
      <c r="E74" s="43" t="str">
        <f t="shared" si="2"/>
        <v xml:space="preserve">Concession No / </v>
      </c>
    </row>
    <row r="75" spans="1:5" ht="25.5">
      <c r="A75" s="43" t="s">
        <v>345</v>
      </c>
      <c r="B75" s="43" t="s">
        <v>344</v>
      </c>
      <c r="D75" s="45" t="str">
        <f t="shared" si="3"/>
        <v>When returning, Delivery note No./Date / Rücksendung/ Lieferscheinnotiz</v>
      </c>
      <c r="E75" s="43" t="str">
        <f t="shared" si="2"/>
        <v xml:space="preserve">When returning, Delivery note No./Date / </v>
      </c>
    </row>
    <row r="76" spans="1:5">
      <c r="A76" s="43" t="s">
        <v>12</v>
      </c>
      <c r="B76" s="43" t="s">
        <v>12</v>
      </c>
      <c r="D76" s="45" t="str">
        <f t="shared" si="3"/>
        <v>Name / Name</v>
      </c>
      <c r="E76" s="43" t="str">
        <f t="shared" si="2"/>
        <v xml:space="preserve">Name / </v>
      </c>
    </row>
    <row r="77" spans="1:5">
      <c r="A77" s="43" t="s">
        <v>346</v>
      </c>
      <c r="B77" s="43" t="s">
        <v>328</v>
      </c>
      <c r="D77" s="45" t="str">
        <f t="shared" si="3"/>
        <v>Department / Abteilung</v>
      </c>
      <c r="E77" s="43" t="str">
        <f t="shared" si="2"/>
        <v xml:space="preserve">Department / </v>
      </c>
    </row>
    <row r="78" spans="1:5">
      <c r="A78" s="43" t="s">
        <v>331</v>
      </c>
      <c r="B78" s="43" t="s">
        <v>330</v>
      </c>
      <c r="D78" s="45" t="str">
        <f t="shared" si="3"/>
        <v>Telephone/Fax/E-Mail / Telefon/ Fax/ Mail</v>
      </c>
      <c r="E78" s="43" t="str">
        <f t="shared" si="2"/>
        <v xml:space="preserve">Telephone/Fax/E-Mail / </v>
      </c>
    </row>
    <row r="79" spans="1:5">
      <c r="A79" s="43" t="s">
        <v>5</v>
      </c>
      <c r="B79" s="43" t="s">
        <v>132</v>
      </c>
      <c r="D79" s="45" t="str">
        <f t="shared" si="3"/>
        <v>Date / Datum</v>
      </c>
      <c r="E79" s="43" t="str">
        <f t="shared" si="2"/>
        <v xml:space="preserve">Date / </v>
      </c>
    </row>
    <row r="80" spans="1:5">
      <c r="A80" s="43" t="s">
        <v>332</v>
      </c>
      <c r="B80" s="43" t="s">
        <v>167</v>
      </c>
      <c r="D80" s="45" t="str">
        <f t="shared" si="3"/>
        <v>Signature / Unterschrift</v>
      </c>
      <c r="E80" s="43" t="str">
        <f t="shared" si="2"/>
        <v xml:space="preserve">Signature / </v>
      </c>
    </row>
    <row r="81" spans="1:5">
      <c r="A81" s="43" t="s">
        <v>348</v>
      </c>
      <c r="B81" s="43" t="s">
        <v>347</v>
      </c>
      <c r="D81" s="45" t="str">
        <f t="shared" si="3"/>
        <v>Distribution / Verteiler</v>
      </c>
      <c r="E81" s="43" t="str">
        <f t="shared" si="2"/>
        <v xml:space="preserve">Distribution / </v>
      </c>
    </row>
    <row r="82" spans="1:5">
      <c r="A82" s="43" t="s">
        <v>349</v>
      </c>
      <c r="B82" s="43" t="s">
        <v>363</v>
      </c>
      <c r="D82" s="45" t="str">
        <f t="shared" si="3"/>
        <v>Comment / Bemerkung:</v>
      </c>
      <c r="E82" s="43" t="str">
        <f t="shared" si="2"/>
        <v xml:space="preserve">Comment / </v>
      </c>
    </row>
    <row r="83" spans="1:5">
      <c r="A83" s="43" t="s">
        <v>334</v>
      </c>
      <c r="B83" s="43" t="s">
        <v>364</v>
      </c>
      <c r="D83" s="45" t="str">
        <f t="shared" si="3"/>
        <v>Customer Decision / Entschediung Kunde:</v>
      </c>
      <c r="E83" s="43" t="str">
        <f t="shared" si="2"/>
        <v xml:space="preserve">Customer Decision / </v>
      </c>
    </row>
  </sheetData>
  <customSheetViews>
    <customSheetView guid="{19B06703-FAD6-4F16-87BE-06E67697D654}">
      <selection activeCell="B30" sqref="B30"/>
      <pageMargins left="0.7" right="0.7" top="0.78740157499999996" bottom="0.78740157499999996" header="0.3" footer="0.3"/>
    </customSheetView>
    <customSheetView guid="{BCF3C0B4-E883-4ADF-994F-007CE6AEFF05}">
      <selection activeCell="M40" sqref="M40"/>
      <pageMargins left="0.7" right="0.7" top="0.78740157499999996" bottom="0.78740157499999996" header="0.3" footer="0.3"/>
    </customSheetView>
    <customSheetView guid="{688D7950-10D5-49BD-ACD1-4F93038060D1}">
      <selection activeCell="M40" sqref="M4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AL236"/>
  <sheetViews>
    <sheetView workbookViewId="0">
      <selection activeCell="B2" sqref="B2:P2"/>
    </sheetView>
  </sheetViews>
  <sheetFormatPr defaultColWidth="12" defaultRowHeight="12.75"/>
  <cols>
    <col min="1" max="1" width="1.6640625" style="68" customWidth="1"/>
    <col min="2" max="15" width="3" style="68" customWidth="1"/>
    <col min="16" max="16" width="4.1640625" style="68" customWidth="1"/>
    <col min="17" max="17" width="5.5" style="68" customWidth="1"/>
    <col min="18" max="18" width="8.5" style="68" customWidth="1"/>
    <col min="19" max="19" width="4.6640625" style="68" customWidth="1"/>
    <col min="20" max="35" width="3" style="68" customWidth="1"/>
    <col min="36" max="36" width="8.1640625" style="68" customWidth="1"/>
    <col min="37" max="37" width="5.83203125" style="68" customWidth="1"/>
    <col min="38" max="38" width="5.6640625" style="68" customWidth="1"/>
    <col min="39" max="16384" width="12" style="62"/>
  </cols>
  <sheetData>
    <row r="1" spans="1:38" ht="42.75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1" t="str">
        <f>IF(Cover!B3=Cover!C1,'Test Result 5 Translation'!D2,IF(Cover!B3=Cover!D1,'Test Result 5 Translation'!E2))</f>
        <v>Quality assurance / Qualitätssicherung</v>
      </c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1:38" ht="14.25" customHeight="1">
      <c r="A2" s="69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32"/>
      <c r="AH2" s="132"/>
      <c r="AI2" s="132"/>
      <c r="AJ2" s="132"/>
      <c r="AK2" s="132"/>
      <c r="AL2" s="225"/>
    </row>
    <row r="3" spans="1:38" ht="12.95" customHeight="1">
      <c r="A3" s="129" t="str">
        <f>IF(Cover!B3=Cover!C1,'Test Result 5 Translation'!D3,IF(Cover!B3=Cover!D1,'Test Result 5 Translation'!E3))</f>
        <v>FAIR measurment results / FAIR Prüfergebnisse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1"/>
    </row>
    <row r="4" spans="1:38" ht="15.75" customHeight="1">
      <c r="A4" s="69"/>
      <c r="B4" s="132"/>
      <c r="C4" s="132"/>
      <c r="D4" s="132"/>
      <c r="E4" s="132"/>
      <c r="F4" s="13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132"/>
      <c r="AH4" s="132"/>
      <c r="AI4" s="132"/>
      <c r="AJ4" s="132"/>
      <c r="AK4" s="133"/>
      <c r="AL4" s="134"/>
    </row>
    <row r="5" spans="1:38" ht="6" customHeight="1">
      <c r="A5" s="6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70"/>
    </row>
    <row r="6" spans="1:38" ht="3.6" customHeight="1">
      <c r="A6" s="86"/>
      <c r="B6" s="87"/>
      <c r="C6" s="135"/>
      <c r="D6" s="136" t="str">
        <f>IF(Cover!B3=Cover!C1,'Test Result 5 Translation'!D4,IF(Cover!B3=Cover!D1,'Test Result 5 Translation'!E4))</f>
        <v>Attachments / Anlage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87"/>
      <c r="S6" s="87"/>
      <c r="T6" s="87"/>
      <c r="U6" s="137" t="str">
        <f>IF(Cover!B3=Cover!C1,'Test Result 5 Translation'!D29,IF(Cover!B3=Cover!D1,'Test Result 5 Translation'!E29))</f>
        <v>Initial sample inspection report VDA / Erstmusterprüfbericht VDA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8"/>
    </row>
    <row r="7" spans="1:38" ht="3.6" customHeight="1">
      <c r="A7" s="86"/>
      <c r="B7" s="87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87"/>
      <c r="S7" s="87"/>
      <c r="T7" s="8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8"/>
    </row>
    <row r="8" spans="1:38" ht="3.6" customHeight="1">
      <c r="A8" s="86"/>
      <c r="B8" s="87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87"/>
      <c r="S8" s="87"/>
      <c r="T8" s="8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8"/>
    </row>
    <row r="9" spans="1:38" ht="3.6" customHeight="1">
      <c r="A9" s="86"/>
      <c r="B9" s="87"/>
      <c r="C9" s="139" t="s">
        <v>58</v>
      </c>
      <c r="D9" s="141" t="str">
        <f>IF(Cover!B3=Cover!C1,'Test Result 5 Translation'!D5,IF(Cover!B3=Cover!D1,'Test Result 5 Translation'!E5))</f>
        <v>Dimensional Check / Maßprüfung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88"/>
      <c r="S9" s="87"/>
      <c r="T9" s="8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8"/>
    </row>
    <row r="10" spans="1:38" ht="3.6" customHeight="1">
      <c r="A10" s="86"/>
      <c r="B10" s="8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90"/>
      <c r="S10" s="87"/>
      <c r="T10" s="87"/>
      <c r="U10" s="137" t="str">
        <f>IF(Cover!B3=Cover!C1,'Test Result 5 Translation'!D30,IF(Cover!B3=Cover!D1,'Test Result 5 Translation'!E30))</f>
        <v>Initial sample inspection / Erstbemusterung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8"/>
    </row>
    <row r="11" spans="1:38" ht="3.6" customHeight="1">
      <c r="A11" s="86"/>
      <c r="B11" s="8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90"/>
      <c r="S11" s="87"/>
      <c r="T11" s="8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</row>
    <row r="12" spans="1:38" ht="3.6" customHeight="1">
      <c r="A12" s="86"/>
      <c r="B12" s="89"/>
      <c r="C12" s="139" t="s">
        <v>61</v>
      </c>
      <c r="D12" s="141" t="str">
        <f>IF(Cover!B3=Cover!C1,'Test Result 5 Translation'!D6,IF(Cover!B3=Cover!D1,'Test Result 5 Translation'!E6))</f>
        <v>Functional Test / Funktionsprüfung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90"/>
      <c r="S12" s="87"/>
      <c r="T12" s="8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8"/>
    </row>
    <row r="13" spans="1:38" ht="3.6" customHeight="1">
      <c r="A13" s="86"/>
      <c r="B13" s="8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90"/>
      <c r="S13" s="87"/>
      <c r="T13" s="8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</row>
    <row r="14" spans="1:38" ht="3.6" customHeight="1">
      <c r="A14" s="86"/>
      <c r="B14" s="8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90"/>
      <c r="S14" s="87"/>
      <c r="T14" s="87"/>
      <c r="U14" s="137" t="str">
        <f>IF(Cover!B3=Cover!C1,'Test Result 5 Translation'!D31,IF(Cover!B3=Cover!D1,'Test Result 5 Translation'!E31))</f>
        <v>Re-sampling / Nachbemusterung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</row>
    <row r="15" spans="1:38" ht="3.6" customHeight="1">
      <c r="A15" s="86"/>
      <c r="B15" s="89"/>
      <c r="C15" s="139" t="s">
        <v>64</v>
      </c>
      <c r="D15" s="141" t="str">
        <f>IF(Cover!B3=Cover!C1,'Test Result 5 Translation'!D7,IF(Cover!B3=Cover!D1,'Test Result 5 Translation'!E7))</f>
        <v>Material Test / Werkstoffprüfung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90"/>
      <c r="S15" s="87"/>
      <c r="T15" s="8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8"/>
    </row>
    <row r="16" spans="1:38" ht="3.6" customHeight="1">
      <c r="A16" s="86"/>
      <c r="B16" s="8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90"/>
      <c r="S16" s="87"/>
      <c r="T16" s="8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</row>
    <row r="17" spans="1:38" ht="3.6" customHeight="1">
      <c r="A17" s="86"/>
      <c r="B17" s="8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90"/>
      <c r="S17" s="87"/>
      <c r="T17" s="8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</row>
    <row r="18" spans="1:38" ht="3.6" customHeight="1">
      <c r="A18" s="86"/>
      <c r="B18" s="89"/>
      <c r="C18" s="139" t="s">
        <v>67</v>
      </c>
      <c r="D18" s="141" t="str">
        <f>IF(Cover!B3=Cover!C1,'Test Result 5 Translation'!D8,IF(Cover!B3=Cover!D1,'Test Result 5 Translation'!E8))</f>
        <v>Haptics / Haptikprüfung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90"/>
      <c r="S18" s="87"/>
      <c r="T18" s="87"/>
      <c r="U18" s="137" t="str">
        <f>IF(Cover!B3=Cover!C1,'Test Result 5 Translation'!D32,IF(Cover!B3=Cover!D1,'Test Result 5 Translation'!E32))</f>
        <v>New-part / Neuteil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8"/>
    </row>
    <row r="19" spans="1:38" ht="3.6" customHeight="1">
      <c r="A19" s="86"/>
      <c r="B19" s="8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90"/>
      <c r="S19" s="87"/>
      <c r="T19" s="8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8"/>
    </row>
    <row r="20" spans="1:38" ht="3.6" customHeight="1">
      <c r="A20" s="86"/>
      <c r="B20" s="8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90"/>
      <c r="S20" s="87"/>
      <c r="T20" s="8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8"/>
    </row>
    <row r="21" spans="1:38" ht="3.6" customHeight="1">
      <c r="A21" s="86"/>
      <c r="B21" s="89"/>
      <c r="C21" s="139" t="s">
        <v>70</v>
      </c>
      <c r="D21" s="141" t="str">
        <f>IF(Cover!B3=Cover!C1,'Test Result 5 Translation'!D9,IF(Cover!B3=Cover!D1,'Test Result 5 Translation'!E9))</f>
        <v>Acoustics / Akkustikprüfung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90"/>
      <c r="S21" s="87"/>
      <c r="T21" s="8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8"/>
    </row>
    <row r="22" spans="1:38" ht="3.6" customHeight="1">
      <c r="A22" s="86"/>
      <c r="B22" s="8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90"/>
      <c r="S22" s="87"/>
      <c r="T22" s="87"/>
      <c r="U22" s="137" t="str">
        <f>IF(Cover!B3=Cover!C1,'Test Result 5 Translation'!D33,IF(Cover!B3=Cover!D1,'Test Result 5 Translation'!E33))</f>
        <v>Product modification / Produktänderung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</row>
    <row r="23" spans="1:38" ht="3.6" customHeight="1">
      <c r="A23" s="86"/>
      <c r="B23" s="8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90"/>
      <c r="S23" s="87"/>
      <c r="T23" s="8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</row>
    <row r="24" spans="1:38" ht="3.6" customHeight="1">
      <c r="A24" s="86"/>
      <c r="B24" s="89"/>
      <c r="C24" s="139" t="s">
        <v>73</v>
      </c>
      <c r="D24" s="141" t="str">
        <f>IF(Cover!B3=Cover!C1,'Test Result 5 Translation'!D10,IF(Cover!B3=Cover!D1,'Test Result 5 Translation'!E10))</f>
        <v>Adors / Geruchsprüfung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90"/>
      <c r="S24" s="87"/>
      <c r="T24" s="8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8"/>
    </row>
    <row r="25" spans="1:38" ht="3.6" customHeight="1">
      <c r="A25" s="86"/>
      <c r="B25" s="8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90"/>
      <c r="S25" s="87"/>
      <c r="T25" s="8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8"/>
    </row>
    <row r="26" spans="1:38" ht="3.6" customHeight="1">
      <c r="A26" s="86"/>
      <c r="B26" s="87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88"/>
      <c r="S26" s="87"/>
      <c r="T26" s="87"/>
      <c r="U26" s="137" t="str">
        <f>IF(Cover!B3=Cover!C1,'Test Result 5 Translation'!D34,IF(Cover!B3=Cover!D1,'Test Result 5 Translation'!E34))</f>
        <v>Production transfer / Produktionsverlagerung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</row>
    <row r="27" spans="1:38" ht="3.6" customHeight="1">
      <c r="A27" s="86"/>
      <c r="B27" s="87"/>
      <c r="C27" s="139" t="s">
        <v>76</v>
      </c>
      <c r="D27" s="141" t="str">
        <f>IF(Cover!B3=Cover!C1,'Test Result 5 Translation'!D11,IF(Cover!B3=Cover!D1,'Test Result 5 Translation'!E11))</f>
        <v>Appearance testing / Erscheinungsprüfung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90"/>
      <c r="S27" s="87"/>
      <c r="T27" s="8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8"/>
    </row>
    <row r="28" spans="1:38" ht="3.6" customHeight="1">
      <c r="A28" s="86"/>
      <c r="B28" s="87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90"/>
      <c r="S28" s="87"/>
      <c r="T28" s="8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8"/>
    </row>
    <row r="29" spans="1:38" ht="3.6" customHeight="1">
      <c r="A29" s="86"/>
      <c r="B29" s="87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88"/>
      <c r="S29" s="87"/>
      <c r="T29" s="8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8"/>
    </row>
    <row r="30" spans="1:38" ht="3.6" customHeight="1">
      <c r="A30" s="86"/>
      <c r="B30" s="87"/>
      <c r="C30" s="139" t="s">
        <v>79</v>
      </c>
      <c r="D30" s="141" t="str">
        <f>IF(Cover!B3=Cover!C1,'Test Result 5 Translation'!D12,IF(Cover!B3=Cover!D1,'Test Result 5 Translation'!E12))</f>
        <v>Surface inspection / Oberflächenprüfung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88"/>
      <c r="S30" s="87"/>
      <c r="T30" s="87"/>
      <c r="U30" s="137" t="str">
        <f>IF(Cover!B3=Cover!C1,'Test Result 5 Translation'!D35,IF(Cover!B3=Cover!D1,'Test Result 5 Translation'!E35))</f>
        <v>Changes in the production procedures / Änderung von Produktionsverfahren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</row>
    <row r="31" spans="1:38" ht="3.6" customHeight="1">
      <c r="A31" s="86"/>
      <c r="B31" s="87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88"/>
      <c r="S31" s="87"/>
      <c r="T31" s="8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8"/>
    </row>
    <row r="32" spans="1:38" ht="3.6" customHeight="1">
      <c r="A32" s="86"/>
      <c r="B32" s="87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88"/>
      <c r="S32" s="87"/>
      <c r="T32" s="8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8"/>
    </row>
    <row r="33" spans="1:38" ht="3.6" customHeight="1">
      <c r="A33" s="86"/>
      <c r="B33" s="87"/>
      <c r="C33" s="139" t="s">
        <v>59</v>
      </c>
      <c r="D33" s="141" t="str">
        <f>IF(Cover!B3=Cover!C1,'Test Result 5 Translation'!D13,IF(Cover!B3=Cover!D1,'Test Result 5 Translation'!E13))</f>
        <v>EMV test / EMV Test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88"/>
      <c r="S33" s="87"/>
      <c r="T33" s="8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/>
    </row>
    <row r="34" spans="1:38" ht="3.6" customHeight="1">
      <c r="A34" s="86"/>
      <c r="B34" s="89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90"/>
      <c r="S34" s="87"/>
      <c r="T34" s="87"/>
      <c r="U34" s="137" t="str">
        <f>IF(Cover!B3=Cover!C1,'Test Result 5 Translation'!D36,IF(Cover!B3=Cover!D1,'Test Result 5 Translation'!E36))</f>
        <v>Long production pause / längeres Aussetzen der Fertigung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</row>
    <row r="35" spans="1:38" ht="3.6" customHeight="1">
      <c r="A35" s="86"/>
      <c r="B35" s="89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90"/>
      <c r="S35" s="87"/>
      <c r="T35" s="8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</row>
    <row r="36" spans="1:38" ht="3.6" customHeight="1">
      <c r="A36" s="86"/>
      <c r="B36" s="89"/>
      <c r="C36" s="139" t="s">
        <v>62</v>
      </c>
      <c r="D36" s="141" t="str">
        <f>IF(Cover!B3=Cover!C1,'Test Result 5 Translation'!D14,IF(Cover!B3=Cover!D1,'Test Result 5 Translation'!E14))</f>
        <v>Reliability Test / Zuverlässigkeitsprüfung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90"/>
      <c r="S36" s="87"/>
      <c r="T36" s="8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</row>
    <row r="37" spans="1:38" ht="3.6" customHeight="1">
      <c r="A37" s="86"/>
      <c r="B37" s="89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90"/>
      <c r="S37" s="87"/>
      <c r="T37" s="8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8"/>
    </row>
    <row r="38" spans="1:38" ht="3.6" customHeight="1">
      <c r="A38" s="86"/>
      <c r="B38" s="89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90"/>
      <c r="S38" s="87"/>
      <c r="T38" s="87"/>
      <c r="U38" s="137" t="str">
        <f>IF(Cover!B3=Cover!C1,'Test Result 5 Translation'!D37,IF(Cover!B3=Cover!D1,'Test Result 5 Translation'!E37))</f>
        <v>new subcontractor / neuer Unterlieferant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8"/>
    </row>
    <row r="39" spans="1:38" ht="3.6" customHeight="1">
      <c r="A39" s="86"/>
      <c r="B39" s="89"/>
      <c r="C39" s="139" t="s">
        <v>65</v>
      </c>
      <c r="D39" s="141" t="str">
        <f>IF(Cover!B3=Cover!C1,'Test Result 5 Translation'!D15,IF(Cover!B3=Cover!D1,'Test Result 5 Translation'!E15))</f>
        <v>Design - Risk assessment / Design- Risikoassessment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90"/>
      <c r="S39" s="87"/>
      <c r="T39" s="8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8"/>
    </row>
    <row r="40" spans="1:38" ht="3.6" customHeight="1">
      <c r="A40" s="86"/>
      <c r="B40" s="89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90"/>
      <c r="S40" s="87"/>
      <c r="T40" s="8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8"/>
    </row>
    <row r="41" spans="1:38" ht="3.6" customHeight="1">
      <c r="A41" s="86"/>
      <c r="B41" s="89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90"/>
      <c r="S41" s="87"/>
      <c r="T41" s="8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8"/>
    </row>
    <row r="42" spans="1:38" ht="3.6" customHeight="1">
      <c r="A42" s="86"/>
      <c r="B42" s="89"/>
      <c r="C42" s="139" t="s">
        <v>68</v>
      </c>
      <c r="D42" s="141" t="str">
        <f>IF(Cover!B3=Cover!C1,'Test Result 5 Translation'!D16,IF(Cover!B3=Cover!D1,'Test Result 5 Translation'!E16))</f>
        <v>Design Release / Konstruktionsfreigabe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90"/>
      <c r="S42" s="87"/>
      <c r="T42" s="87"/>
      <c r="U42" s="137" t="str">
        <f>IF(Cover!B3=Cover!C1,'Test Result 5 Translation'!D38,IF(Cover!B3=Cover!D1,'Test Result 5 Translation'!E38))</f>
        <v>Product with DwSpA / Produkt mit DmbA</v>
      </c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8"/>
    </row>
    <row r="43" spans="1:38" ht="3.6" customHeight="1">
      <c r="A43" s="86"/>
      <c r="B43" s="89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90"/>
      <c r="S43" s="87"/>
      <c r="T43" s="8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8"/>
    </row>
    <row r="44" spans="1:38" ht="3.6" customHeight="1">
      <c r="A44" s="86"/>
      <c r="B44" s="89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90"/>
      <c r="S44" s="87"/>
      <c r="T44" s="8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</row>
    <row r="45" spans="1:38" ht="3.6" customHeight="1">
      <c r="A45" s="86"/>
      <c r="B45" s="89"/>
      <c r="C45" s="139" t="s">
        <v>71</v>
      </c>
      <c r="D45" s="141" t="str">
        <f>IF(Cover!B3=Cover!C1,'Test Result 5 Translation'!D17,IF(Cover!B3=Cover!D1,'Test Result 5 Translation'!E17))</f>
        <v>Process Risk assessment / Prozess Risikoassessment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90"/>
      <c r="S45" s="87"/>
      <c r="T45" s="8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8"/>
    </row>
    <row r="46" spans="1:38" ht="3.6" customHeight="1">
      <c r="A46" s="86"/>
      <c r="B46" s="8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90"/>
      <c r="S46" s="87"/>
      <c r="T46" s="87"/>
      <c r="U46" s="137" t="str">
        <f>IF(Cover!B3=Cover!C1,'Test Result 5 Translation'!D39,IF(Cover!B3=Cover!D1,'Test Result 5 Translation'!E39))</f>
        <v>Production / Inspection and Test Plan prepared / Fertigungs-/Prüfplan erstellt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8"/>
    </row>
    <row r="47" spans="1:38" ht="3.6" customHeight="1">
      <c r="A47" s="86"/>
      <c r="B47" s="89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90"/>
      <c r="S47" s="87"/>
      <c r="T47" s="8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8"/>
    </row>
    <row r="48" spans="1:38" ht="3.6" customHeight="1">
      <c r="A48" s="86"/>
      <c r="B48" s="89"/>
      <c r="C48" s="139" t="s">
        <v>74</v>
      </c>
      <c r="D48" s="141" t="str">
        <f>IF(Cover!B3=Cover!C1,'Test Result 5 Translation'!D18,IF(Cover!B3=Cover!D1,'Test Result 5 Translation'!E18))</f>
        <v>Process Flow Chart / Prozess Ablaufdiagramm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90"/>
      <c r="S48" s="87"/>
      <c r="T48" s="8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8"/>
    </row>
    <row r="49" spans="1:38" ht="3.6" customHeight="1">
      <c r="A49" s="86"/>
      <c r="B49" s="89"/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90"/>
      <c r="S49" s="87"/>
      <c r="T49" s="8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8"/>
    </row>
    <row r="50" spans="1:38" ht="3.6" customHeight="1">
      <c r="A50" s="86"/>
      <c r="B50" s="89"/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90"/>
      <c r="S50" s="87"/>
      <c r="T50" s="87"/>
      <c r="U50" s="137" t="str">
        <f>IF(Cover!B3=Cover!C1,'Test Result 5 Translation'!D40,IF(Cover!B3=Cover!D1,'Test Result 5 Translation'!E40))</f>
        <v>Risk assessment carried out / Risk assessment durchgeführt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8"/>
    </row>
    <row r="51" spans="1:38" ht="3.6" customHeight="1">
      <c r="A51" s="86"/>
      <c r="B51" s="89"/>
      <c r="C51" s="139" t="s">
        <v>77</v>
      </c>
      <c r="D51" s="141" t="str">
        <f>IF(Cover!B3=Cover!C1,'Test Result 5 Translation'!D19,IF(Cover!B3=Cover!D1,'Test Result 5 Translation'!E19))</f>
        <v>Control Plan / Produktionslenkungsplan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90"/>
      <c r="S51" s="87"/>
      <c r="T51" s="8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8"/>
    </row>
    <row r="52" spans="1:38" ht="3.6" customHeight="1">
      <c r="A52" s="86"/>
      <c r="B52" s="8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90"/>
      <c r="S52" s="87"/>
      <c r="T52" s="8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8"/>
    </row>
    <row r="53" spans="1:38" ht="3.6" customHeight="1">
      <c r="A53" s="86"/>
      <c r="B53" s="89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90"/>
      <c r="S53" s="87"/>
      <c r="T53" s="8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8"/>
    </row>
    <row r="54" spans="1:38" ht="3.6" customHeight="1">
      <c r="A54" s="86"/>
      <c r="B54" s="89"/>
      <c r="C54" s="139" t="s">
        <v>80</v>
      </c>
      <c r="D54" s="141" t="str">
        <f>IF(Cover!B3=Cover!C1,'Test Result 5 Translation'!D20,IF(Cover!B3=Cover!D1,'Test Result 5 Translation'!E20))</f>
        <v>Process Capability Evidence / Prozessfähigkeitsplan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90"/>
      <c r="S54" s="87"/>
      <c r="T54" s="87"/>
      <c r="U54" s="137" t="str">
        <f>IF(Cover!B3=Cover!C1,'Test Result 5 Translation'!D41,IF(Cover!B3=Cover!D1,'Test Result 5 Translation'!E41))</f>
        <v>Test Report other samples / Prüfbericht, sonstige Muster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8"/>
    </row>
    <row r="55" spans="1:38" ht="3.6" customHeight="1">
      <c r="A55" s="86"/>
      <c r="B55" s="89"/>
      <c r="C55" s="140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90"/>
      <c r="S55" s="87"/>
      <c r="T55" s="8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</row>
    <row r="56" spans="1:38" ht="3.6" customHeight="1">
      <c r="A56" s="86"/>
      <c r="B56" s="89"/>
      <c r="C56" s="140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90"/>
      <c r="S56" s="87"/>
      <c r="T56" s="8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8"/>
    </row>
    <row r="57" spans="1:38" ht="3.6" customHeight="1">
      <c r="A57" s="86"/>
      <c r="B57" s="89"/>
      <c r="C57" s="139" t="s">
        <v>60</v>
      </c>
      <c r="D57" s="141" t="str">
        <f>IF(Cover!B3=Cover!C1,'Test Result 5 Translation'!D21,IF(Cover!B3=Cover!D1,'Test Result 5 Translation'!E21))</f>
        <v>Inspection and Test Equipment List / Prüfmittelliste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90"/>
      <c r="S57" s="87"/>
      <c r="T57" s="8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8"/>
    </row>
    <row r="58" spans="1:38" ht="3.6" customHeight="1">
      <c r="A58" s="86"/>
      <c r="B58" s="89"/>
      <c r="C58" s="139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90"/>
      <c r="S58" s="87"/>
      <c r="T58" s="87"/>
      <c r="U58" s="91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92"/>
    </row>
    <row r="59" spans="1:38" ht="3.6" customHeight="1">
      <c r="A59" s="86"/>
      <c r="B59" s="89"/>
      <c r="C59" s="139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90"/>
      <c r="S59" s="87"/>
      <c r="T59" s="87"/>
      <c r="U59" s="91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92"/>
    </row>
    <row r="60" spans="1:38" ht="3.6" customHeight="1">
      <c r="A60" s="86"/>
      <c r="B60" s="89"/>
      <c r="C60" s="139" t="s">
        <v>63</v>
      </c>
      <c r="D60" s="141" t="str">
        <f>IF(Cover!B3=Cover!C1,'Test Result 5 Translation'!D22,IF(Cover!B3=Cover!D1,'Test Result 5 Translation'!E22))</f>
        <v>Evidence of Inspection and Test Equipment Capability / Prüfmittelfähigkeitsnachweis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90"/>
      <c r="S60" s="87"/>
      <c r="T60" s="87"/>
      <c r="U60" s="91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92"/>
    </row>
    <row r="61" spans="1:38" ht="3.6" customHeight="1">
      <c r="A61" s="86"/>
      <c r="B61" s="89"/>
      <c r="C61" s="139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90"/>
      <c r="S61" s="87"/>
      <c r="T61" s="87"/>
      <c r="U61" s="91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92"/>
    </row>
    <row r="62" spans="1:38" ht="3.6" customHeight="1">
      <c r="A62" s="86"/>
      <c r="B62" s="89"/>
      <c r="C62" s="139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90"/>
      <c r="S62" s="87"/>
      <c r="T62" s="87"/>
      <c r="U62" s="91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92"/>
    </row>
    <row r="63" spans="1:38" ht="3.6" customHeight="1">
      <c r="A63" s="86"/>
      <c r="B63" s="89"/>
      <c r="C63" s="139" t="s">
        <v>66</v>
      </c>
      <c r="D63" s="141" t="str">
        <f>IF(Cover!B3=Cover!C1,'Test Result 5 Translation'!D23,IF(Cover!B3=Cover!D1,'Test Result 5 Translation'!E23))</f>
        <v>EU-Data Safety Sheet / EU Datensicherheitsblatt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90"/>
      <c r="S63" s="87"/>
      <c r="T63" s="87"/>
      <c r="U63" s="91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92"/>
    </row>
    <row r="64" spans="1:38" ht="3.6" customHeight="1">
      <c r="A64" s="86"/>
      <c r="B64" s="89"/>
      <c r="C64" s="139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90"/>
      <c r="S64" s="87"/>
      <c r="T64" s="87"/>
      <c r="U64" s="91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92"/>
    </row>
    <row r="65" spans="1:38" ht="3.6" customHeight="1">
      <c r="A65" s="86"/>
      <c r="B65" s="89"/>
      <c r="C65" s="139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90"/>
      <c r="S65" s="87"/>
      <c r="T65" s="87"/>
      <c r="U65" s="91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92"/>
    </row>
    <row r="66" spans="1:38" ht="3.6" customHeight="1">
      <c r="A66" s="86"/>
      <c r="B66" s="89"/>
      <c r="C66" s="139" t="s">
        <v>69</v>
      </c>
      <c r="D66" s="141" t="str">
        <f>IF(Cover!B3=Cover!C1,'Test Result 5 Translation'!D24,IF(Cover!B3=Cover!D1,'Test Result 5 Translation'!E24))</f>
        <v>Material data sheet IMDS / Materialdatenblatt IMDS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90"/>
      <c r="S66" s="87"/>
      <c r="T66" s="87"/>
      <c r="U66" s="91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92"/>
    </row>
    <row r="67" spans="1:38" ht="3.6" customHeight="1">
      <c r="A67" s="86"/>
      <c r="B67" s="89"/>
      <c r="C67" s="13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90"/>
      <c r="S67" s="87"/>
      <c r="T67" s="87"/>
      <c r="U67" s="91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92"/>
    </row>
    <row r="68" spans="1:38" ht="3.6" customHeight="1">
      <c r="A68" s="86"/>
      <c r="B68" s="89"/>
      <c r="C68" s="139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90"/>
      <c r="S68" s="87"/>
      <c r="T68" s="87"/>
      <c r="U68" s="91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92"/>
    </row>
    <row r="69" spans="1:38" ht="3.6" customHeight="1">
      <c r="A69" s="86"/>
      <c r="B69" s="89"/>
      <c r="C69" s="139" t="s">
        <v>72</v>
      </c>
      <c r="D69" s="141" t="str">
        <f>IF(Cover!B3=Cover!C1,'Test Result 5 Translation'!D25,IF(Cover!B3=Cover!D1,'Test Result 5 Translation'!E25))</f>
        <v>Packaging / Transportmittel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90"/>
      <c r="S69" s="87"/>
      <c r="T69" s="87"/>
      <c r="U69" s="91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92"/>
    </row>
    <row r="70" spans="1:38" ht="3.6" customHeight="1">
      <c r="A70" s="86"/>
      <c r="B70" s="89"/>
      <c r="C70" s="139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90"/>
      <c r="S70" s="87"/>
      <c r="T70" s="87"/>
      <c r="U70" s="91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92"/>
    </row>
    <row r="71" spans="1:38" ht="3.6" customHeight="1">
      <c r="A71" s="86"/>
      <c r="B71" s="89"/>
      <c r="C71" s="139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90"/>
      <c r="S71" s="87"/>
      <c r="T71" s="87"/>
      <c r="U71" s="91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92"/>
    </row>
    <row r="72" spans="1:38" ht="3.6" customHeight="1">
      <c r="A72" s="86"/>
      <c r="B72" s="89"/>
      <c r="C72" s="139" t="s">
        <v>75</v>
      </c>
      <c r="D72" s="141" t="str">
        <f>IF(Cover!B3=Cover!C1,'Test Result 5 Translation'!D26,IF(Cover!B3=Cover!D1,'Test Result 5 Translation'!E26))</f>
        <v>Certificate / Zertifikat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90"/>
      <c r="S72" s="87"/>
      <c r="T72" s="87"/>
      <c r="U72" s="91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92"/>
    </row>
    <row r="73" spans="1:38" ht="3.6" customHeight="1">
      <c r="A73" s="86"/>
      <c r="B73" s="89"/>
      <c r="C73" s="139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90"/>
      <c r="S73" s="87"/>
      <c r="T73" s="87"/>
      <c r="U73" s="91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92"/>
    </row>
    <row r="74" spans="1:38" ht="3.6" customHeight="1">
      <c r="A74" s="86"/>
      <c r="B74" s="89"/>
      <c r="C74" s="139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90"/>
      <c r="S74" s="87"/>
      <c r="T74" s="87"/>
      <c r="U74" s="91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92"/>
    </row>
    <row r="75" spans="1:38" ht="3.6" customHeight="1">
      <c r="A75" s="86"/>
      <c r="B75" s="89"/>
      <c r="C75" s="139" t="s">
        <v>78</v>
      </c>
      <c r="D75" s="141" t="str">
        <f>IF(Cover!B3=Cover!C1,'Test Result 5 Translation'!D27,IF(Cover!B3=Cover!D1,'Test Result 5 Translation'!E27))</f>
        <v>Process acceptance / Prozessabnahme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90"/>
      <c r="S75" s="87"/>
      <c r="T75" s="87"/>
      <c r="U75" s="91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92"/>
    </row>
    <row r="76" spans="1:38" ht="3.6" customHeight="1">
      <c r="A76" s="86"/>
      <c r="B76" s="89"/>
      <c r="C76" s="139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90"/>
      <c r="S76" s="87"/>
      <c r="T76" s="87"/>
      <c r="U76" s="91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92"/>
    </row>
    <row r="77" spans="1:38" ht="3.6" customHeight="1">
      <c r="A77" s="86"/>
      <c r="B77" s="89"/>
      <c r="C77" s="139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90"/>
      <c r="S77" s="87"/>
      <c r="T77" s="87"/>
      <c r="U77" s="91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92"/>
    </row>
    <row r="78" spans="1:38" ht="3.6" customHeight="1">
      <c r="A78" s="86"/>
      <c r="B78" s="89"/>
      <c r="C78" s="139" t="s">
        <v>81</v>
      </c>
      <c r="D78" s="141" t="str">
        <f>IF(Cover!B3=Cover!C1,'Test Result 5 Translation'!D28,IF(Cover!B3=Cover!D1,'Test Result 5 Translation'!E28))</f>
        <v>Others / Sonstiges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90"/>
      <c r="S78" s="87"/>
      <c r="T78" s="87"/>
      <c r="U78" s="91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92"/>
    </row>
    <row r="79" spans="1:38" ht="3.6" customHeight="1">
      <c r="A79" s="86"/>
      <c r="B79" s="89"/>
      <c r="C79" s="139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90"/>
      <c r="S79" s="87"/>
      <c r="T79" s="87"/>
      <c r="U79" s="91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92"/>
    </row>
    <row r="80" spans="1:38" ht="3.6" customHeight="1">
      <c r="A80" s="86"/>
      <c r="B80" s="89"/>
      <c r="C80" s="139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90"/>
      <c r="S80" s="87"/>
      <c r="T80" s="87"/>
      <c r="U80" s="91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92"/>
    </row>
    <row r="81" spans="1:38" ht="3.6" customHeight="1">
      <c r="A81" s="86"/>
      <c r="B81" s="89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0"/>
      <c r="S81" s="87"/>
      <c r="T81" s="87"/>
      <c r="U81" s="91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92"/>
    </row>
    <row r="82" spans="1:38" ht="3.6" customHeight="1">
      <c r="A82" s="86"/>
      <c r="B82" s="89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0"/>
      <c r="S82" s="87"/>
      <c r="T82" s="87"/>
      <c r="U82" s="91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92"/>
    </row>
    <row r="83" spans="1:38" ht="6" customHeight="1">
      <c r="A83" s="95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83"/>
      <c r="AJ83" s="83"/>
      <c r="AK83" s="83"/>
      <c r="AL83" s="82"/>
    </row>
    <row r="84" spans="1:38" ht="12.95" customHeight="1">
      <c r="A84" s="71"/>
      <c r="B84" s="180" t="str">
        <f>IF(Cover!B3=Cover!C1,'Test Result 5 Translation'!D42,IF(Cover!B3=Cover!D1,'Test Result 5 Translation'!E42))</f>
        <v>Identification Number Supplier / Kennnummer Lieferant:</v>
      </c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3"/>
      <c r="S84" s="179"/>
      <c r="T84" s="50"/>
      <c r="U84" s="142" t="s">
        <v>214</v>
      </c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43" t="s">
        <v>212</v>
      </c>
      <c r="AH84" s="143"/>
      <c r="AI84" s="143"/>
      <c r="AJ84" s="143"/>
      <c r="AK84" s="143"/>
      <c r="AL84" s="144"/>
    </row>
    <row r="85" spans="1:38" ht="12.95" customHeight="1">
      <c r="A85" s="71"/>
      <c r="B85" s="181" t="str">
        <f>IF(Cover!B3=Cover!C1,'Test Result 5 Translation'!D43,IF(Cover!B3=Cover!D1,'Test Result 5 Translation'!E43))</f>
        <v>Test report number / Prüfberichtsnummer: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68"/>
      <c r="Q85" s="168"/>
      <c r="R85" s="52" t="str">
        <f>IF(Cover!B3=Cover!C1,'Test Result 5 Translation'!D44,IF(Cover!B3=Cover!D1,'Test Result 5 Translation'!E44))</f>
        <v>Version</v>
      </c>
      <c r="S85" s="80"/>
      <c r="T85" s="52"/>
      <c r="U85" s="52" t="s">
        <v>210</v>
      </c>
      <c r="V85" s="49"/>
      <c r="W85" s="49"/>
      <c r="X85" s="49"/>
      <c r="Y85" s="49"/>
      <c r="Z85" s="49"/>
      <c r="AA85" s="49"/>
      <c r="AB85" s="103" t="s">
        <v>212</v>
      </c>
      <c r="AC85" s="143"/>
      <c r="AD85" s="143"/>
      <c r="AE85" s="143"/>
      <c r="AF85" s="143"/>
      <c r="AG85" s="143"/>
      <c r="AH85" s="142" t="str">
        <f>IF(Cover!B3=Cover!C1,'Test Result 5 Translation'!D44,IF(Cover!B3=Cover!D1,'Test Result 5 Translation'!E44))</f>
        <v>Version</v>
      </c>
      <c r="AI85" s="142"/>
      <c r="AJ85" s="142"/>
      <c r="AK85" s="103" t="s">
        <v>212</v>
      </c>
      <c r="AL85" s="104"/>
    </row>
    <row r="86" spans="1:38" s="65" customFormat="1" ht="12.95" customHeight="1">
      <c r="A86" s="73"/>
      <c r="B86" s="159" t="str">
        <f>IF(Cover!B3=Cover!C1,'Test Result 5 Translation'!D45,IF(Cover!B3=Cover!D1,'Test Result 5 Translation'!E45))</f>
        <v>Subject/Drawing/Revision No./ Status/Date / Sachnummer/ Zeichnungsnummer/Änderungs-Nr./ Stand/ Datum: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60"/>
      <c r="T86" s="54"/>
      <c r="U86" s="159" t="str">
        <f>IF(Cover!B3=Cover!C1,'Test Result 5 Translation'!D45,IF(Cover!B3=Cover!D1,'Test Result 5 Translation'!E45))</f>
        <v>Subject/Drawing/Revision No./ Status/Date / Sachnummer/ Zeichnungsnummer/Änderungs-Nr./ Stand/ Datum:</v>
      </c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65"/>
    </row>
    <row r="87" spans="1:38" s="65" customFormat="1" ht="10.5" customHeight="1">
      <c r="A87" s="69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2"/>
      <c r="T87" s="57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6"/>
    </row>
    <row r="88" spans="1:38" s="66" customFormat="1" ht="12.95" customHeight="1">
      <c r="A88" s="74"/>
      <c r="B88" s="163" t="str">
        <f>Cover!B16&amp;" / "&amp;Cover!B17</f>
        <v>you must fill in the field ... / you must fill in the field ...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4"/>
      <c r="T88" s="59"/>
      <c r="U88" s="163" t="str">
        <f>Cover!B16&amp;" / "&amp;Cover!B17</f>
        <v>you must fill in the field ... / you must fill in the field ...</v>
      </c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7"/>
    </row>
    <row r="89" spans="1:38" ht="3" customHeight="1">
      <c r="A89" s="69"/>
      <c r="B89" s="58"/>
      <c r="C89" s="58"/>
      <c r="D89" s="58"/>
      <c r="E89" s="58"/>
      <c r="F89" s="58"/>
      <c r="G89" s="58"/>
      <c r="H89" s="58"/>
      <c r="I89" s="58"/>
      <c r="J89" s="123"/>
      <c r="K89" s="123"/>
      <c r="L89" s="123"/>
      <c r="M89" s="123"/>
      <c r="N89" s="123"/>
      <c r="O89" s="123"/>
      <c r="P89" s="123"/>
      <c r="Q89" s="123"/>
      <c r="R89" s="123"/>
      <c r="S89" s="58"/>
      <c r="T89" s="57"/>
      <c r="U89" s="58"/>
      <c r="V89" s="58"/>
      <c r="W89" s="58"/>
      <c r="X89" s="58"/>
      <c r="Y89" s="58"/>
      <c r="Z89" s="58"/>
      <c r="AA89" s="58"/>
      <c r="AB89" s="58"/>
      <c r="AC89" s="123"/>
      <c r="AD89" s="123"/>
      <c r="AE89" s="123"/>
      <c r="AF89" s="123"/>
      <c r="AG89" s="123"/>
      <c r="AH89" s="123"/>
      <c r="AI89" s="123"/>
      <c r="AJ89" s="123"/>
      <c r="AK89" s="123"/>
      <c r="AL89" s="70"/>
    </row>
    <row r="90" spans="1:38" ht="12.95" customHeight="1">
      <c r="A90" s="69"/>
      <c r="B90" s="110" t="str">
        <f>IF(Cover!B3=Cover!C1,'Test Result 5 Translation'!D46,IF(Cover!B3=Cover!D1,'Test Result 5 Translation'!E46))</f>
        <v>Designation / Benennung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69" t="str">
        <f>Cover!B15</f>
        <v>you must fill in the field ...</v>
      </c>
      <c r="M90" s="169"/>
      <c r="N90" s="169"/>
      <c r="O90" s="169"/>
      <c r="P90" s="169"/>
      <c r="Q90" s="169"/>
      <c r="R90" s="169"/>
      <c r="S90" s="170"/>
      <c r="T90" s="57"/>
      <c r="U90" s="110" t="str">
        <f>IF(Cover!B3=Cover!C1,'Test Result 5 Translation'!D46,IF(Cover!B3=Cover!D1,'Test Result 5 Translation'!E46))</f>
        <v>Designation / Benennung</v>
      </c>
      <c r="V90" s="110"/>
      <c r="W90" s="110"/>
      <c r="X90" s="110"/>
      <c r="Y90" s="110"/>
      <c r="Z90" s="110"/>
      <c r="AA90" s="110"/>
      <c r="AB90" s="110"/>
      <c r="AC90" s="110"/>
      <c r="AD90" s="169" t="str">
        <f>Cover!B15</f>
        <v>you must fill in the field ...</v>
      </c>
      <c r="AE90" s="169"/>
      <c r="AF90" s="169"/>
      <c r="AG90" s="169"/>
      <c r="AH90" s="169"/>
      <c r="AI90" s="169"/>
      <c r="AJ90" s="169"/>
      <c r="AK90" s="169"/>
      <c r="AL90" s="223"/>
    </row>
    <row r="91" spans="1:38" s="65" customFormat="1" ht="3" customHeight="1">
      <c r="A91" s="75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61"/>
      <c r="M91" s="61"/>
      <c r="N91" s="61"/>
      <c r="O91" s="61"/>
      <c r="P91" s="61"/>
      <c r="Q91" s="61"/>
      <c r="R91" s="61"/>
      <c r="S91" s="49"/>
      <c r="T91" s="60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76"/>
    </row>
    <row r="92" spans="1:38" ht="6" customHeight="1">
      <c r="A92" s="71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72"/>
    </row>
    <row r="93" spans="1:38" ht="17.25" customHeight="1">
      <c r="A93" s="171" t="str">
        <f>IF(Cover!B3=Cover!C1,'Test Result 5 Translation'!D47,IF(Cover!B3=Cover!D1,'Test Result 5 Translation'!E47))</f>
        <v>Nr. / #</v>
      </c>
      <c r="B93" s="172"/>
      <c r="C93" s="145" t="str">
        <f>IF(Cover!B3=Cover!C1,'Test Result 5 Translation'!D48,IF(Cover!B3=Cover!D1,'Test Result 5 Translation'!E48))</f>
        <v>Requirements / Forderungen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7"/>
      <c r="T93" s="150" t="str">
        <f>IF(Cover!B3=Cover!C1,'Test Result 5 Translation'!D49,IF(Cover!B3=Cover!D1,'Test Result 5 Translation'!E49))</f>
        <v>IST- value Supplier / IST-Werte Lieferant</v>
      </c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154" t="str">
        <f>IF(Cover!B3=Cover!C1,'Test Result 5 Translation'!D55,IF(Cover!B3=Cover!D1,'Test Result 5 Translation'!E55))</f>
        <v>Evaluation / Bewertung</v>
      </c>
      <c r="AJ93" s="154"/>
      <c r="AK93" s="154"/>
      <c r="AL93" s="155"/>
    </row>
    <row r="94" spans="1:38" ht="3" customHeight="1">
      <c r="A94" s="173"/>
      <c r="B94" s="174"/>
      <c r="C94" s="148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49"/>
      <c r="T94" s="153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156"/>
      <c r="AJ94" s="157"/>
      <c r="AK94" s="157"/>
      <c r="AL94" s="158"/>
    </row>
    <row r="95" spans="1:38" ht="24.75" customHeight="1">
      <c r="A95" s="175"/>
      <c r="B95" s="176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8"/>
      <c r="T95" s="177" t="str">
        <f>IF(Cover!B3=Cover!C1,'Test Result 5 Translation'!D50,IF(Cover!B3=Cover!D1,'Test Result 5 Translation'!E50))</f>
        <v>value 1 / Wert 1</v>
      </c>
      <c r="U95" s="105"/>
      <c r="V95" s="105"/>
      <c r="W95" s="105" t="str">
        <f>IF(Cover!B3=Cover!C1,'Test Result 5 Translation'!D51,IF(Cover!B3=Cover!D1,'Test Result 5 Translation'!E51))</f>
        <v>value 2 / Wert 2</v>
      </c>
      <c r="X95" s="105"/>
      <c r="Y95" s="105"/>
      <c r="Z95" s="105" t="str">
        <f>IF(Cover!B3=Cover!C1,'Test Result 5 Translation'!D52,IF(Cover!B3=Cover!D1,'Test Result 5 Translation'!E52))</f>
        <v>value 3 / Wert 3</v>
      </c>
      <c r="AA95" s="105"/>
      <c r="AB95" s="105"/>
      <c r="AC95" s="105" t="str">
        <f>IF(Cover!B3=Cover!C1,'Test Result 5 Translation'!D53,IF(Cover!B3=Cover!D1,'Test Result 5 Translation'!E53))</f>
        <v>value 4 / Wert 4</v>
      </c>
      <c r="AD95" s="105"/>
      <c r="AE95" s="105"/>
      <c r="AF95" s="105" t="str">
        <f>IF(Cover!B3=Cover!C1,'Test Result 5 Translation'!D54,IF(Cover!B3=Cover!D1,'Test Result 5 Translation'!E54))</f>
        <v>value 5 / Werk 5</v>
      </c>
      <c r="AG95" s="105"/>
      <c r="AH95" s="106"/>
      <c r="AI95" s="107" t="str">
        <f>IF(Cover!B3=Cover!C1,'Test Result 5 Translation'!D56,IF(Cover!B3=Cover!D1,'Test Result 5 Translation'!E56))</f>
        <v>OK / i.O</v>
      </c>
      <c r="AJ95" s="108"/>
      <c r="AK95" s="108" t="str">
        <f>IF(Cover!B3=Cover!C1,'Test Result 5 Translation'!D57,IF(Cover!B3=Cover!D1,'Test Result 5 Translation'!E57))</f>
        <v>NOK / n.i.O</v>
      </c>
      <c r="AL95" s="109"/>
    </row>
    <row r="96" spans="1:38" ht="15.95" customHeight="1">
      <c r="A96" s="198"/>
      <c r="B96" s="199"/>
      <c r="C96" s="200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2"/>
      <c r="T96" s="203"/>
      <c r="U96" s="204"/>
      <c r="V96" s="204"/>
      <c r="W96" s="205"/>
      <c r="X96" s="204"/>
      <c r="Y96" s="206"/>
      <c r="Z96" s="204"/>
      <c r="AA96" s="204"/>
      <c r="AB96" s="204"/>
      <c r="AC96" s="207"/>
      <c r="AD96" s="208"/>
      <c r="AE96" s="209"/>
      <c r="AF96" s="204"/>
      <c r="AG96" s="204"/>
      <c r="AH96" s="210"/>
      <c r="AI96" s="182"/>
      <c r="AJ96" s="183"/>
      <c r="AK96" s="183"/>
      <c r="AL96" s="184"/>
    </row>
    <row r="97" spans="1:38" ht="15.95" customHeight="1">
      <c r="A97" s="185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9"/>
      <c r="T97" s="190"/>
      <c r="U97" s="191"/>
      <c r="V97" s="191"/>
      <c r="W97" s="192"/>
      <c r="X97" s="191"/>
      <c r="Y97" s="193"/>
      <c r="Z97" s="191"/>
      <c r="AA97" s="191"/>
      <c r="AB97" s="191"/>
      <c r="AC97" s="192"/>
      <c r="AD97" s="191"/>
      <c r="AE97" s="193"/>
      <c r="AF97" s="191"/>
      <c r="AG97" s="191"/>
      <c r="AH97" s="194"/>
      <c r="AI97" s="195"/>
      <c r="AJ97" s="196"/>
      <c r="AK97" s="196"/>
      <c r="AL97" s="197"/>
    </row>
    <row r="98" spans="1:38" ht="15.95" customHeight="1">
      <c r="A98" s="185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9"/>
      <c r="T98" s="190"/>
      <c r="U98" s="191"/>
      <c r="V98" s="191"/>
      <c r="W98" s="192"/>
      <c r="X98" s="191"/>
      <c r="Y98" s="193"/>
      <c r="Z98" s="191"/>
      <c r="AA98" s="191"/>
      <c r="AB98" s="191"/>
      <c r="AC98" s="192"/>
      <c r="AD98" s="191"/>
      <c r="AE98" s="193"/>
      <c r="AF98" s="191"/>
      <c r="AG98" s="191"/>
      <c r="AH98" s="194"/>
      <c r="AI98" s="195"/>
      <c r="AJ98" s="196"/>
      <c r="AK98" s="196"/>
      <c r="AL98" s="197"/>
    </row>
    <row r="99" spans="1:38" ht="15.95" customHeight="1">
      <c r="A99" s="185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9"/>
      <c r="T99" s="190"/>
      <c r="U99" s="191"/>
      <c r="V99" s="191"/>
      <c r="W99" s="192"/>
      <c r="X99" s="191"/>
      <c r="Y99" s="193"/>
      <c r="Z99" s="191"/>
      <c r="AA99" s="191"/>
      <c r="AB99" s="191"/>
      <c r="AC99" s="192"/>
      <c r="AD99" s="191"/>
      <c r="AE99" s="193"/>
      <c r="AF99" s="191"/>
      <c r="AG99" s="191"/>
      <c r="AH99" s="194"/>
      <c r="AI99" s="195"/>
      <c r="AJ99" s="196"/>
      <c r="AK99" s="196"/>
      <c r="AL99" s="197"/>
    </row>
    <row r="100" spans="1:38" ht="15.95" customHeight="1">
      <c r="A100" s="185"/>
      <c r="B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9"/>
      <c r="T100" s="190"/>
      <c r="U100" s="191"/>
      <c r="V100" s="191"/>
      <c r="W100" s="192"/>
      <c r="X100" s="191"/>
      <c r="Y100" s="193"/>
      <c r="Z100" s="192"/>
      <c r="AA100" s="191"/>
      <c r="AB100" s="193"/>
      <c r="AC100" s="192"/>
      <c r="AD100" s="191"/>
      <c r="AE100" s="193"/>
      <c r="AF100" s="191"/>
      <c r="AG100" s="191"/>
      <c r="AH100" s="194"/>
      <c r="AI100" s="195"/>
      <c r="AJ100" s="196"/>
      <c r="AK100" s="196"/>
      <c r="AL100" s="197"/>
    </row>
    <row r="101" spans="1:38" ht="15.95" customHeight="1">
      <c r="A101" s="185"/>
      <c r="B101" s="186"/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9"/>
      <c r="T101" s="190"/>
      <c r="U101" s="191"/>
      <c r="V101" s="191"/>
      <c r="W101" s="192"/>
      <c r="X101" s="191"/>
      <c r="Y101" s="193"/>
      <c r="Z101" s="191"/>
      <c r="AA101" s="191"/>
      <c r="AB101" s="191"/>
      <c r="AC101" s="192"/>
      <c r="AD101" s="191"/>
      <c r="AE101" s="193"/>
      <c r="AF101" s="191"/>
      <c r="AG101" s="191"/>
      <c r="AH101" s="194"/>
      <c r="AI101" s="195"/>
      <c r="AJ101" s="196"/>
      <c r="AK101" s="196"/>
      <c r="AL101" s="197"/>
    </row>
    <row r="102" spans="1:38" ht="15.95" customHeight="1">
      <c r="A102" s="185"/>
      <c r="B102" s="186"/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9"/>
      <c r="T102" s="190"/>
      <c r="U102" s="191"/>
      <c r="V102" s="191"/>
      <c r="W102" s="192"/>
      <c r="X102" s="191"/>
      <c r="Y102" s="193"/>
      <c r="Z102" s="191"/>
      <c r="AA102" s="191"/>
      <c r="AB102" s="191"/>
      <c r="AC102" s="192"/>
      <c r="AD102" s="191"/>
      <c r="AE102" s="193"/>
      <c r="AF102" s="191"/>
      <c r="AG102" s="191"/>
      <c r="AH102" s="194"/>
      <c r="AI102" s="195"/>
      <c r="AJ102" s="196"/>
      <c r="AK102" s="196"/>
      <c r="AL102" s="197"/>
    </row>
    <row r="103" spans="1:38" ht="15.95" customHeight="1">
      <c r="A103" s="185"/>
      <c r="B103" s="186"/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9"/>
      <c r="T103" s="190"/>
      <c r="U103" s="191"/>
      <c r="V103" s="191"/>
      <c r="W103" s="192"/>
      <c r="X103" s="191"/>
      <c r="Y103" s="193"/>
      <c r="Z103" s="191"/>
      <c r="AA103" s="191"/>
      <c r="AB103" s="191"/>
      <c r="AC103" s="192"/>
      <c r="AD103" s="191"/>
      <c r="AE103" s="193"/>
      <c r="AF103" s="191"/>
      <c r="AG103" s="191"/>
      <c r="AH103" s="194"/>
      <c r="AI103" s="195"/>
      <c r="AJ103" s="196"/>
      <c r="AK103" s="196"/>
      <c r="AL103" s="197"/>
    </row>
    <row r="104" spans="1:38" ht="15.95" customHeight="1">
      <c r="A104" s="185"/>
      <c r="B104" s="186"/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9"/>
      <c r="T104" s="190"/>
      <c r="U104" s="191"/>
      <c r="V104" s="191"/>
      <c r="W104" s="192"/>
      <c r="X104" s="191"/>
      <c r="Y104" s="193"/>
      <c r="Z104" s="191"/>
      <c r="AA104" s="191"/>
      <c r="AB104" s="191"/>
      <c r="AC104" s="192"/>
      <c r="AD104" s="191"/>
      <c r="AE104" s="193"/>
      <c r="AF104" s="191"/>
      <c r="AG104" s="191"/>
      <c r="AH104" s="194"/>
      <c r="AI104" s="195"/>
      <c r="AJ104" s="196"/>
      <c r="AK104" s="196"/>
      <c r="AL104" s="197"/>
    </row>
    <row r="105" spans="1:38" ht="15.95" customHeight="1">
      <c r="A105" s="185"/>
      <c r="B105" s="186"/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9"/>
      <c r="T105" s="190"/>
      <c r="U105" s="191"/>
      <c r="V105" s="191"/>
      <c r="W105" s="192"/>
      <c r="X105" s="191"/>
      <c r="Y105" s="193"/>
      <c r="Z105" s="191"/>
      <c r="AA105" s="191"/>
      <c r="AB105" s="191"/>
      <c r="AC105" s="192"/>
      <c r="AD105" s="191"/>
      <c r="AE105" s="193"/>
      <c r="AF105" s="191"/>
      <c r="AG105" s="191"/>
      <c r="AH105" s="194"/>
      <c r="AI105" s="195"/>
      <c r="AJ105" s="196"/>
      <c r="AK105" s="196"/>
      <c r="AL105" s="197"/>
    </row>
    <row r="106" spans="1:38" ht="15.95" customHeight="1">
      <c r="A106" s="185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9"/>
      <c r="T106" s="190"/>
      <c r="U106" s="191"/>
      <c r="V106" s="191"/>
      <c r="W106" s="192"/>
      <c r="X106" s="191"/>
      <c r="Y106" s="193"/>
      <c r="Z106" s="191"/>
      <c r="AA106" s="191"/>
      <c r="AB106" s="191"/>
      <c r="AC106" s="192"/>
      <c r="AD106" s="191"/>
      <c r="AE106" s="193"/>
      <c r="AF106" s="191"/>
      <c r="AG106" s="191"/>
      <c r="AH106" s="194"/>
      <c r="AI106" s="195"/>
      <c r="AJ106" s="196"/>
      <c r="AK106" s="196"/>
      <c r="AL106" s="197"/>
    </row>
    <row r="107" spans="1:38" ht="15.95" customHeight="1">
      <c r="A107" s="185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9"/>
      <c r="T107" s="190"/>
      <c r="U107" s="191"/>
      <c r="V107" s="191"/>
      <c r="W107" s="192"/>
      <c r="X107" s="191"/>
      <c r="Y107" s="193"/>
      <c r="Z107" s="191"/>
      <c r="AA107" s="191"/>
      <c r="AB107" s="191"/>
      <c r="AC107" s="192"/>
      <c r="AD107" s="191"/>
      <c r="AE107" s="193"/>
      <c r="AF107" s="191"/>
      <c r="AG107" s="191"/>
      <c r="AH107" s="194"/>
      <c r="AI107" s="195"/>
      <c r="AJ107" s="196"/>
      <c r="AK107" s="196"/>
      <c r="AL107" s="197"/>
    </row>
    <row r="108" spans="1:38" ht="15.95" customHeight="1">
      <c r="A108" s="185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9"/>
      <c r="T108" s="190"/>
      <c r="U108" s="191"/>
      <c r="V108" s="191"/>
      <c r="W108" s="192"/>
      <c r="X108" s="191"/>
      <c r="Y108" s="193"/>
      <c r="Z108" s="191"/>
      <c r="AA108" s="191"/>
      <c r="AB108" s="191"/>
      <c r="AC108" s="192"/>
      <c r="AD108" s="191"/>
      <c r="AE108" s="193"/>
      <c r="AF108" s="191"/>
      <c r="AG108" s="191"/>
      <c r="AH108" s="194"/>
      <c r="AI108" s="195"/>
      <c r="AJ108" s="196"/>
      <c r="AK108" s="196"/>
      <c r="AL108" s="197"/>
    </row>
    <row r="109" spans="1:38" ht="15.95" customHeight="1">
      <c r="A109" s="185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9"/>
      <c r="T109" s="190"/>
      <c r="U109" s="191"/>
      <c r="V109" s="191"/>
      <c r="W109" s="192"/>
      <c r="X109" s="191"/>
      <c r="Y109" s="193"/>
      <c r="Z109" s="191"/>
      <c r="AA109" s="191"/>
      <c r="AB109" s="191"/>
      <c r="AC109" s="192"/>
      <c r="AD109" s="191"/>
      <c r="AE109" s="193"/>
      <c r="AF109" s="191"/>
      <c r="AG109" s="191"/>
      <c r="AH109" s="194"/>
      <c r="AI109" s="195"/>
      <c r="AJ109" s="196"/>
      <c r="AK109" s="196"/>
      <c r="AL109" s="197"/>
    </row>
    <row r="110" spans="1:38" ht="15.95" customHeight="1">
      <c r="A110" s="185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9"/>
      <c r="T110" s="190"/>
      <c r="U110" s="191"/>
      <c r="V110" s="191"/>
      <c r="W110" s="192"/>
      <c r="X110" s="191"/>
      <c r="Y110" s="193"/>
      <c r="Z110" s="191"/>
      <c r="AA110" s="191"/>
      <c r="AB110" s="191"/>
      <c r="AC110" s="192"/>
      <c r="AD110" s="191"/>
      <c r="AE110" s="193"/>
      <c r="AF110" s="191"/>
      <c r="AG110" s="191"/>
      <c r="AH110" s="194"/>
      <c r="AI110" s="195"/>
      <c r="AJ110" s="196"/>
      <c r="AK110" s="196"/>
      <c r="AL110" s="197"/>
    </row>
    <row r="111" spans="1:38" ht="15.95" customHeight="1">
      <c r="A111" s="185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9"/>
      <c r="T111" s="190"/>
      <c r="U111" s="191"/>
      <c r="V111" s="191"/>
      <c r="W111" s="192"/>
      <c r="X111" s="191"/>
      <c r="Y111" s="193"/>
      <c r="Z111" s="191"/>
      <c r="AA111" s="191"/>
      <c r="AB111" s="191"/>
      <c r="AC111" s="192"/>
      <c r="AD111" s="191"/>
      <c r="AE111" s="193"/>
      <c r="AF111" s="191"/>
      <c r="AG111" s="191"/>
      <c r="AH111" s="194"/>
      <c r="AI111" s="195"/>
      <c r="AJ111" s="196"/>
      <c r="AK111" s="196"/>
      <c r="AL111" s="197"/>
    </row>
    <row r="112" spans="1:38" ht="15.95" customHeight="1">
      <c r="A112" s="185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9"/>
      <c r="T112" s="190"/>
      <c r="U112" s="191"/>
      <c r="V112" s="191"/>
      <c r="W112" s="192"/>
      <c r="X112" s="191"/>
      <c r="Y112" s="193"/>
      <c r="Z112" s="191"/>
      <c r="AA112" s="191"/>
      <c r="AB112" s="191"/>
      <c r="AC112" s="192"/>
      <c r="AD112" s="191"/>
      <c r="AE112" s="193"/>
      <c r="AF112" s="191"/>
      <c r="AG112" s="191"/>
      <c r="AH112" s="194"/>
      <c r="AI112" s="195"/>
      <c r="AJ112" s="196"/>
      <c r="AK112" s="196"/>
      <c r="AL112" s="197"/>
    </row>
    <row r="113" spans="1:38" ht="12.95" customHeight="1">
      <c r="A113" s="73"/>
      <c r="B113" s="63" t="str">
        <f>IF(Cover!B3=Cover!C1,'Test Result 5 Translation'!D58,IF(Cover!B3=Cover!D1,'Test Result 5 Translation'!E58))</f>
        <v>Supplier confirmation / Lieferant-Bestätigung :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/>
      <c r="T113" s="50"/>
      <c r="U113" s="52" t="str">
        <f>IF(Cover!B3=Cover!C1,'Test Result 5 Translation'!D65,IF(Cover!B3=Cover!D1,'Test Result 5 Translation'!E65))</f>
        <v>Customer Decision / Kunde Entscheidung:</v>
      </c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72"/>
    </row>
    <row r="114" spans="1:38" ht="12.95" customHeight="1">
      <c r="A114" s="69"/>
      <c r="B114" s="110" t="str">
        <f>IF(Cover!B3=Cover!C1,'Test Result 5 Translation'!D59,IF(Cover!B3=Cover!D1,'Test Result 5 Translation'!E59))</f>
        <v>Comments / Bemerkung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226"/>
      <c r="T114" s="50"/>
      <c r="U114" s="52" t="str">
        <f>IF(Cover!B3=Cover!C1,'Test Result 5 Translation'!D66,IF(Cover!B3=Cover!D1,'Test Result 5 Translation'!E66))</f>
        <v>Approved / frei</v>
      </c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1"/>
      <c r="AJ114" s="216"/>
      <c r="AK114" s="217"/>
      <c r="AL114" s="218"/>
    </row>
    <row r="115" spans="1:38" ht="12.95" customHeight="1">
      <c r="A115" s="6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20"/>
      <c r="T115" s="57"/>
      <c r="U115" s="52" t="str">
        <f>IF(Cover!B3=Cover!C1,'Test Result 5 Translation'!D67,IF(Cover!B3=Cover!D1,'Test Result 5 Translation'!E67))</f>
        <v>Approved conditionally / Sonderfreigabe</v>
      </c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216"/>
      <c r="AK115" s="217"/>
      <c r="AL115" s="218"/>
    </row>
    <row r="116" spans="1:38" ht="12.95" customHeight="1">
      <c r="A116" s="75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2"/>
      <c r="T116" s="50"/>
      <c r="U116" s="64" t="str">
        <f>IF(Cover!B3=Cover!C1,'Test Result 5 Translation'!D68,IF(Cover!B3=Cover!D1,'Test Result 5 Translation'!E68))</f>
        <v>Reject, re-sampling required / Abgelehnt</v>
      </c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1"/>
      <c r="AJ116" s="216"/>
      <c r="AK116" s="217"/>
      <c r="AL116" s="218"/>
    </row>
    <row r="117" spans="1:38" ht="12.95" customHeight="1">
      <c r="A117" s="69"/>
      <c r="B117" s="116" t="str">
        <f>IF(Cover!B3=Cover!C1,'Test Result 5 Translation'!D60,IF(Cover!B3=Cover!D1,'Test Result 5 Translation'!E60))</f>
        <v>Name / Name</v>
      </c>
      <c r="C117" s="116"/>
      <c r="D117" s="116"/>
      <c r="E117" s="116"/>
      <c r="F117" s="116"/>
      <c r="G117" s="116"/>
      <c r="H117" s="114" t="str">
        <f>Cover!B12</f>
        <v>please fill out all required information here…</v>
      </c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227"/>
      <c r="T117" s="57"/>
      <c r="U117" s="116" t="str">
        <f>IF(Cover!B3=Cover!C1,'Test Result 5 Translation'!D60,IF(Cover!B3=Cover!D1,'Test Result 5 Translation'!E60))</f>
        <v>Name / Name</v>
      </c>
      <c r="V117" s="116"/>
      <c r="W117" s="116"/>
      <c r="X117" s="116"/>
      <c r="Y117" s="116"/>
      <c r="Z117" s="116"/>
      <c r="AA117" s="116"/>
      <c r="AB117" s="116"/>
      <c r="AC117" s="114" t="str">
        <f>Cover!B1</f>
        <v>Siemens AG - Building Technologies</v>
      </c>
      <c r="AD117" s="114"/>
      <c r="AE117" s="114"/>
      <c r="AF117" s="114"/>
      <c r="AG117" s="114"/>
      <c r="AH117" s="114"/>
      <c r="AI117" s="114"/>
      <c r="AJ117" s="114"/>
      <c r="AK117" s="114"/>
      <c r="AL117" s="115"/>
    </row>
    <row r="118" spans="1:38" ht="12.95" customHeight="1">
      <c r="A118" s="69"/>
      <c r="B118" s="110" t="str">
        <f>IF(Cover!B3=Cover!C1,'Test Result 5 Translation'!D61,IF(Cover!B3=Cover!D1,'Test Result 5 Translation'!E61))</f>
        <v>Department / Abteilung</v>
      </c>
      <c r="C118" s="110"/>
      <c r="D118" s="110"/>
      <c r="E118" s="110"/>
      <c r="F118" s="110"/>
      <c r="G118" s="110"/>
      <c r="H118" s="110"/>
      <c r="I118" s="110"/>
      <c r="J118" s="117"/>
      <c r="K118" s="117"/>
      <c r="L118" s="117"/>
      <c r="M118" s="117"/>
      <c r="N118" s="117"/>
      <c r="O118" s="117"/>
      <c r="P118" s="117"/>
      <c r="Q118" s="117"/>
      <c r="R118" s="117"/>
      <c r="S118" s="224"/>
      <c r="T118" s="57"/>
      <c r="U118" s="110" t="str">
        <f>IF(Cover!B3=Cover!C1,'Test Result 5 Translation'!D61,IF(Cover!B3=Cover!D1,'Test Result 5 Translation'!E61))</f>
        <v>Department / Abteilung</v>
      </c>
      <c r="V118" s="110"/>
      <c r="W118" s="110"/>
      <c r="X118" s="110"/>
      <c r="Y118" s="110"/>
      <c r="Z118" s="110"/>
      <c r="AA118" s="110"/>
      <c r="AB118" s="110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8"/>
    </row>
    <row r="119" spans="1:38" ht="12.95" customHeight="1">
      <c r="A119" s="69"/>
      <c r="B119" s="110" t="str">
        <f>IF(Cover!B3=Cover!C1,'Test Result 5 Translation'!D62,IF(Cover!B3=Cover!D1,'Test Result 5 Translation'!E62))</f>
        <v>Phone/fax/mail / Telefon/ Fax/ Mail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7"/>
      <c r="O119" s="117"/>
      <c r="P119" s="117"/>
      <c r="Q119" s="117"/>
      <c r="R119" s="117"/>
      <c r="S119" s="224"/>
      <c r="T119" s="57"/>
      <c r="U119" s="110" t="s">
        <v>223</v>
      </c>
      <c r="V119" s="110"/>
      <c r="W119" s="110"/>
      <c r="X119" s="110"/>
      <c r="Y119" s="110"/>
      <c r="Z119" s="110"/>
      <c r="AA119" s="81" t="s">
        <v>212</v>
      </c>
      <c r="AB119" s="81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20"/>
    </row>
    <row r="120" spans="1:38" ht="6.95" customHeight="1">
      <c r="A120" s="69"/>
      <c r="B120" s="58"/>
      <c r="C120" s="58"/>
      <c r="D120" s="58"/>
      <c r="E120" s="58"/>
      <c r="F120" s="58"/>
      <c r="G120" s="58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58"/>
      <c r="T120" s="57"/>
      <c r="U120" s="58"/>
      <c r="V120" s="58"/>
      <c r="W120" s="58"/>
      <c r="X120" s="58"/>
      <c r="Y120" s="58"/>
      <c r="Z120" s="58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70"/>
    </row>
    <row r="121" spans="1:38" ht="14.25" customHeight="1">
      <c r="A121" s="69"/>
      <c r="B121" s="58"/>
      <c r="C121" s="124" t="s">
        <v>212</v>
      </c>
      <c r="D121" s="124"/>
      <c r="E121" s="124"/>
      <c r="F121" s="124"/>
      <c r="G121" s="58"/>
      <c r="H121" s="58"/>
      <c r="I121" s="125"/>
      <c r="J121" s="125"/>
      <c r="K121" s="125"/>
      <c r="L121" s="125"/>
      <c r="M121" s="125"/>
      <c r="N121" s="125"/>
      <c r="O121" s="125"/>
      <c r="P121" s="125"/>
      <c r="Q121" s="125"/>
      <c r="R121" s="58"/>
      <c r="S121" s="58"/>
      <c r="T121" s="57"/>
      <c r="U121" s="58"/>
      <c r="V121" s="124" t="s">
        <v>212</v>
      </c>
      <c r="W121" s="124"/>
      <c r="X121" s="124"/>
      <c r="Y121" s="124"/>
      <c r="Z121" s="58"/>
      <c r="AA121" s="58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58"/>
      <c r="AL121" s="70"/>
    </row>
    <row r="122" spans="1:38" ht="12.95" customHeight="1" thickBot="1">
      <c r="A122" s="77"/>
      <c r="B122" s="78" t="str">
        <f>IF(Cover!B3=Cover!C1,'Test Result 5 Translation'!D63,IF(Cover!B3=Cover!D1,'Test Result 5 Translation'!E63))</f>
        <v>Date / Datum</v>
      </c>
      <c r="C122" s="78"/>
      <c r="D122" s="78"/>
      <c r="E122" s="78"/>
      <c r="F122" s="122" t="s">
        <v>82</v>
      </c>
      <c r="G122" s="112"/>
      <c r="H122" s="112"/>
      <c r="I122" s="112"/>
      <c r="J122" s="112"/>
      <c r="K122" s="112"/>
      <c r="L122" s="111" t="str">
        <f>IF(Cover!B3=Cover!C1,'Test Result 5 Translation'!D64,IF(Cover!B3=Cover!D1,'Test Result 5 Translation'!E64))</f>
        <v>Signature / Unterschrift</v>
      </c>
      <c r="M122" s="111"/>
      <c r="N122" s="111"/>
      <c r="O122" s="111"/>
      <c r="P122" s="111"/>
      <c r="Q122" s="111"/>
      <c r="R122" s="112"/>
      <c r="S122" s="113"/>
      <c r="T122" s="79"/>
      <c r="U122" s="78" t="str">
        <f>IF(Cover!B3=Cover!C1,'Test Result 5 Translation'!D63,IF(Cover!B3=Cover!D1,'Test Result 5 Translation'!E63))</f>
        <v>Date / Datum</v>
      </c>
      <c r="V122" s="78"/>
      <c r="W122" s="78"/>
      <c r="X122" s="78"/>
      <c r="Y122" s="112"/>
      <c r="Z122" s="112"/>
      <c r="AA122" s="112"/>
      <c r="AB122" s="112"/>
      <c r="AC122" s="112"/>
      <c r="AD122" s="112"/>
      <c r="AE122" s="111" t="str">
        <f>IF(Cover!B3=Cover!C1,'Test Result 5 Translation'!D64,IF(Cover!B3=Cover!D1,'Test Result 5 Translation'!E64))</f>
        <v>Signature / Unterschrift</v>
      </c>
      <c r="AF122" s="111"/>
      <c r="AG122" s="111"/>
      <c r="AH122" s="111"/>
      <c r="AI122" s="111"/>
      <c r="AJ122" s="111"/>
      <c r="AK122" s="112"/>
      <c r="AL122" s="121"/>
    </row>
    <row r="123" spans="1:38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1:38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1:38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1:38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1:38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1:38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1:38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1:38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1:38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1:38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1:38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1:38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1:38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1:38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1:38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1:38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1:38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1:38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1:38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1:38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1:38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1:38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1:38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1:38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1:38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1:38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1:38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1:38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1:38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1:38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1:38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1:38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1:38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1:38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1:38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1:38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1:38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1:38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1:38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1:38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1:38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1:38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1:38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1:38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1:38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1:38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1:38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1:38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1:38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1:38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1:38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1:38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1:38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1:38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1:38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1:38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</row>
    <row r="204" spans="1:38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</row>
    <row r="205" spans="1:38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</row>
    <row r="206" spans="1:38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</row>
    <row r="208" spans="1:38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</row>
    <row r="209" spans="1:38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</row>
    <row r="210" spans="1:38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</row>
    <row r="211" spans="1:38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</row>
    <row r="212" spans="1:38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</row>
    <row r="213" spans="1:38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</row>
    <row r="214" spans="1:38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</row>
    <row r="215" spans="1:38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</row>
    <row r="216" spans="1:38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</row>
    <row r="217" spans="1:38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</row>
    <row r="218" spans="1:38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</row>
    <row r="219" spans="1:38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</row>
    <row r="220" spans="1:38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</row>
    <row r="221" spans="1:38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</row>
    <row r="222" spans="1:38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</row>
    <row r="223" spans="1:38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</row>
    <row r="224" spans="1:38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</row>
    <row r="225" spans="1:38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</row>
    <row r="226" spans="1:38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</row>
    <row r="227" spans="1:38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</row>
    <row r="228" spans="1:38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</row>
    <row r="229" spans="1:38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</row>
    <row r="230" spans="1:38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</row>
    <row r="231" spans="1:38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</row>
    <row r="232" spans="1:38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</row>
    <row r="233" spans="1:38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</row>
    <row r="234" spans="1:38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</row>
    <row r="235" spans="1:38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</row>
    <row r="236" spans="1:38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</row>
  </sheetData>
  <customSheetViews>
    <customSheetView guid="{19B06703-FAD6-4F16-87BE-06E67697D654}" fitToPage="1">
      <selection activeCell="D39" sqref="D39:Q41"/>
      <pageMargins left="0.47244094488188981" right="0.78740157499999996" top="0.39370078740157483" bottom="0.984251969" header="0" footer="0"/>
      <pageSetup paperSize="9" scale="85" orientation="portrait" horizontalDpi="4294967293" verticalDpi="300" r:id="rId1"/>
      <headerFooter alignWithMargins="0"/>
    </customSheetView>
    <customSheetView guid="{BCF3C0B4-E883-4ADF-994F-007CE6AEFF05}" fitToPage="1">
      <selection activeCell="AO105" sqref="AO105"/>
      <pageMargins left="0.47244094488188981" right="0.78740157499999996" top="0.39370078740157483" bottom="0.984251969" header="0" footer="0"/>
      <pageSetup paperSize="9" scale="85" orientation="portrait" horizontalDpi="4294967293" verticalDpi="300" r:id="rId2"/>
      <headerFooter alignWithMargins="0"/>
    </customSheetView>
    <customSheetView guid="{688D7950-10D5-49BD-ACD1-4F93038060D1}" fitToPage="1">
      <selection activeCell="AO105" sqref="AO105"/>
      <pageMargins left="0.47244094488188981" right="0.78740157499999996" top="0.39370078740157483" bottom="0.984251969" header="0" footer="0"/>
      <pageSetup paperSize="9" scale="85" orientation="portrait" horizontalDpi="4294967293" verticalDpi="300" r:id="rId3"/>
      <headerFooter alignWithMargins="0"/>
    </customSheetView>
  </customSheetViews>
  <mergeCells count="286">
    <mergeCell ref="B115:S116"/>
    <mergeCell ref="AD90:AL90"/>
    <mergeCell ref="J118:S118"/>
    <mergeCell ref="N119:S119"/>
    <mergeCell ref="B4:F4"/>
    <mergeCell ref="AG2:AL2"/>
    <mergeCell ref="AJ114:AL114"/>
    <mergeCell ref="AJ115:AL115"/>
    <mergeCell ref="B114:S114"/>
    <mergeCell ref="B117:G117"/>
    <mergeCell ref="H117:S117"/>
    <mergeCell ref="T110:V110"/>
    <mergeCell ref="W110:Y110"/>
    <mergeCell ref="Z110:AB110"/>
    <mergeCell ref="AC110:AE110"/>
    <mergeCell ref="AF110:AH110"/>
    <mergeCell ref="AI110:AJ110"/>
    <mergeCell ref="AK110:AL110"/>
    <mergeCell ref="A109:B109"/>
    <mergeCell ref="C109:S109"/>
    <mergeCell ref="T109:V109"/>
    <mergeCell ref="W109:Y109"/>
    <mergeCell ref="Z109:AB109"/>
    <mergeCell ref="AC109:AE109"/>
    <mergeCell ref="L1:AL1"/>
    <mergeCell ref="A1:K1"/>
    <mergeCell ref="B2:P2"/>
    <mergeCell ref="AJ116:AL116"/>
    <mergeCell ref="AF111:AH111"/>
    <mergeCell ref="AI111:AJ111"/>
    <mergeCell ref="AK111:AL111"/>
    <mergeCell ref="A112:B112"/>
    <mergeCell ref="C112:S112"/>
    <mergeCell ref="T112:V112"/>
    <mergeCell ref="W112:Y112"/>
    <mergeCell ref="Z112:AB112"/>
    <mergeCell ref="AC112:AE112"/>
    <mergeCell ref="AF112:AH112"/>
    <mergeCell ref="A111:B111"/>
    <mergeCell ref="C111:S111"/>
    <mergeCell ref="T111:V111"/>
    <mergeCell ref="W111:Y111"/>
    <mergeCell ref="Z111:AB111"/>
    <mergeCell ref="AC111:AE111"/>
    <mergeCell ref="AI112:AJ112"/>
    <mergeCell ref="AK112:AL112"/>
    <mergeCell ref="A110:B110"/>
    <mergeCell ref="C110:S110"/>
    <mergeCell ref="AF109:AH109"/>
    <mergeCell ref="AI109:AJ109"/>
    <mergeCell ref="AK109:AL109"/>
    <mergeCell ref="AF107:AH107"/>
    <mergeCell ref="AI107:AJ107"/>
    <mergeCell ref="AK107:AL107"/>
    <mergeCell ref="A108:B108"/>
    <mergeCell ref="C108:S108"/>
    <mergeCell ref="T108:V108"/>
    <mergeCell ref="W108:Y108"/>
    <mergeCell ref="Z108:AB108"/>
    <mergeCell ref="AC108:AE108"/>
    <mergeCell ref="AF108:AH108"/>
    <mergeCell ref="A107:B107"/>
    <mergeCell ref="C107:S107"/>
    <mergeCell ref="T107:V107"/>
    <mergeCell ref="W107:Y107"/>
    <mergeCell ref="Z107:AB107"/>
    <mergeCell ref="AC107:AE107"/>
    <mergeCell ref="AI108:AJ108"/>
    <mergeCell ref="AK108:AL108"/>
    <mergeCell ref="A106:B106"/>
    <mergeCell ref="C106:S106"/>
    <mergeCell ref="T106:V106"/>
    <mergeCell ref="W106:Y106"/>
    <mergeCell ref="Z106:AB106"/>
    <mergeCell ref="AC106:AE106"/>
    <mergeCell ref="AF106:AH106"/>
    <mergeCell ref="AI106:AJ106"/>
    <mergeCell ref="AK106:AL106"/>
    <mergeCell ref="A105:B105"/>
    <mergeCell ref="C105:S105"/>
    <mergeCell ref="T105:V105"/>
    <mergeCell ref="W105:Y105"/>
    <mergeCell ref="Z105:AB105"/>
    <mergeCell ref="AC105:AE105"/>
    <mergeCell ref="AF105:AH105"/>
    <mergeCell ref="AI105:AJ105"/>
    <mergeCell ref="AK105:AL105"/>
    <mergeCell ref="AF103:AH103"/>
    <mergeCell ref="AI103:AJ103"/>
    <mergeCell ref="AK103:AL103"/>
    <mergeCell ref="A104:B104"/>
    <mergeCell ref="C104:S104"/>
    <mergeCell ref="T104:V104"/>
    <mergeCell ref="W104:Y104"/>
    <mergeCell ref="Z104:AB104"/>
    <mergeCell ref="AC104:AE104"/>
    <mergeCell ref="AF104:AH104"/>
    <mergeCell ref="A103:B103"/>
    <mergeCell ref="C103:S103"/>
    <mergeCell ref="T103:V103"/>
    <mergeCell ref="W103:Y103"/>
    <mergeCell ref="Z103:AB103"/>
    <mergeCell ref="AC103:AE103"/>
    <mergeCell ref="AI104:AJ104"/>
    <mergeCell ref="AK104:AL104"/>
    <mergeCell ref="A102:B102"/>
    <mergeCell ref="C102:S102"/>
    <mergeCell ref="T102:V102"/>
    <mergeCell ref="W102:Y102"/>
    <mergeCell ref="Z102:AB102"/>
    <mergeCell ref="AC102:AE102"/>
    <mergeCell ref="AF102:AH102"/>
    <mergeCell ref="AI102:AJ102"/>
    <mergeCell ref="AK102:AL102"/>
    <mergeCell ref="A101:B101"/>
    <mergeCell ref="C101:S101"/>
    <mergeCell ref="T101:V101"/>
    <mergeCell ref="W101:Y101"/>
    <mergeCell ref="Z101:AB101"/>
    <mergeCell ref="AC101:AE101"/>
    <mergeCell ref="AF101:AH101"/>
    <mergeCell ref="AI101:AJ101"/>
    <mergeCell ref="AK101:AL101"/>
    <mergeCell ref="AF99:AH99"/>
    <mergeCell ref="AI99:AJ99"/>
    <mergeCell ref="AK99:AL99"/>
    <mergeCell ref="A100:B100"/>
    <mergeCell ref="C100:S100"/>
    <mergeCell ref="T100:V100"/>
    <mergeCell ref="W100:Y100"/>
    <mergeCell ref="Z100:AB100"/>
    <mergeCell ref="AC100:AE100"/>
    <mergeCell ref="AF100:AH100"/>
    <mergeCell ref="A99:B99"/>
    <mergeCell ref="C99:S99"/>
    <mergeCell ref="T99:V99"/>
    <mergeCell ref="W99:Y99"/>
    <mergeCell ref="Z99:AB99"/>
    <mergeCell ref="AC99:AE99"/>
    <mergeCell ref="AI100:AJ100"/>
    <mergeCell ref="AK100:AL100"/>
    <mergeCell ref="A98:B98"/>
    <mergeCell ref="C98:S98"/>
    <mergeCell ref="T98:V98"/>
    <mergeCell ref="W98:Y98"/>
    <mergeCell ref="Z98:AB98"/>
    <mergeCell ref="AC98:AE98"/>
    <mergeCell ref="AF98:AH98"/>
    <mergeCell ref="AI98:AJ98"/>
    <mergeCell ref="AK98:AL98"/>
    <mergeCell ref="AI96:AJ96"/>
    <mergeCell ref="AK96:AL96"/>
    <mergeCell ref="A97:B97"/>
    <mergeCell ref="C97:S97"/>
    <mergeCell ref="T97:V97"/>
    <mergeCell ref="W97:Y97"/>
    <mergeCell ref="Z97:AB97"/>
    <mergeCell ref="AC97:AE97"/>
    <mergeCell ref="AF97:AH97"/>
    <mergeCell ref="AI97:AJ97"/>
    <mergeCell ref="AK97:AL97"/>
    <mergeCell ref="A96:B96"/>
    <mergeCell ref="C96:S96"/>
    <mergeCell ref="T96:V96"/>
    <mergeCell ref="W96:Y96"/>
    <mergeCell ref="Z96:AB96"/>
    <mergeCell ref="AC96:AE96"/>
    <mergeCell ref="AF96:AH96"/>
    <mergeCell ref="T95:V95"/>
    <mergeCell ref="W95:Y95"/>
    <mergeCell ref="Z95:AB95"/>
    <mergeCell ref="AC95:AE95"/>
    <mergeCell ref="C78:C80"/>
    <mergeCell ref="D78:Q80"/>
    <mergeCell ref="U84:AF84"/>
    <mergeCell ref="R84:S84"/>
    <mergeCell ref="B84:Q84"/>
    <mergeCell ref="B85:O85"/>
    <mergeCell ref="AG84:AL84"/>
    <mergeCell ref="C93:S94"/>
    <mergeCell ref="T93:AH94"/>
    <mergeCell ref="AI93:AL93"/>
    <mergeCell ref="AI94:AJ94"/>
    <mergeCell ref="AK94:AL94"/>
    <mergeCell ref="J89:R89"/>
    <mergeCell ref="AC89:AK89"/>
    <mergeCell ref="C69:C71"/>
    <mergeCell ref="D69:Q71"/>
    <mergeCell ref="C72:C74"/>
    <mergeCell ref="D72:Q74"/>
    <mergeCell ref="C75:C77"/>
    <mergeCell ref="D75:Q77"/>
    <mergeCell ref="B86:S87"/>
    <mergeCell ref="B88:S88"/>
    <mergeCell ref="U86:AL87"/>
    <mergeCell ref="U88:AL88"/>
    <mergeCell ref="P85:Q85"/>
    <mergeCell ref="B90:K90"/>
    <mergeCell ref="L90:S90"/>
    <mergeCell ref="U90:AC90"/>
    <mergeCell ref="A93:B95"/>
    <mergeCell ref="AB85:AG85"/>
    <mergeCell ref="C60:C62"/>
    <mergeCell ref="D60:Q62"/>
    <mergeCell ref="C63:C65"/>
    <mergeCell ref="D63:Q65"/>
    <mergeCell ref="C66:C68"/>
    <mergeCell ref="D66:Q68"/>
    <mergeCell ref="D51:Q53"/>
    <mergeCell ref="C54:C56"/>
    <mergeCell ref="D54:Q56"/>
    <mergeCell ref="U54:AL57"/>
    <mergeCell ref="C57:C59"/>
    <mergeCell ref="D57:Q59"/>
    <mergeCell ref="C42:C44"/>
    <mergeCell ref="D42:Q44"/>
    <mergeCell ref="U42:AL45"/>
    <mergeCell ref="C45:C47"/>
    <mergeCell ref="D45:Q47"/>
    <mergeCell ref="U46:AL49"/>
    <mergeCell ref="C48:C50"/>
    <mergeCell ref="D48:Q50"/>
    <mergeCell ref="U50:AL53"/>
    <mergeCell ref="C51:C53"/>
    <mergeCell ref="C18:C20"/>
    <mergeCell ref="D18:Q20"/>
    <mergeCell ref="U18:AL21"/>
    <mergeCell ref="C21:C23"/>
    <mergeCell ref="D21:Q23"/>
    <mergeCell ref="U22:AL25"/>
    <mergeCell ref="U34:AL37"/>
    <mergeCell ref="U119:Z119"/>
    <mergeCell ref="AH85:AJ85"/>
    <mergeCell ref="C36:C38"/>
    <mergeCell ref="D36:Q38"/>
    <mergeCell ref="U38:AL41"/>
    <mergeCell ref="C39:C41"/>
    <mergeCell ref="D39:Q41"/>
    <mergeCell ref="C24:C26"/>
    <mergeCell ref="D24:Q26"/>
    <mergeCell ref="U26:AL29"/>
    <mergeCell ref="C27:C29"/>
    <mergeCell ref="D27:Q29"/>
    <mergeCell ref="C30:C32"/>
    <mergeCell ref="D30:Q32"/>
    <mergeCell ref="U30:AL33"/>
    <mergeCell ref="C33:C35"/>
    <mergeCell ref="D33:Q35"/>
    <mergeCell ref="A3:AL3"/>
    <mergeCell ref="AG4:AJ4"/>
    <mergeCell ref="AK4:AL4"/>
    <mergeCell ref="C6:C8"/>
    <mergeCell ref="D6:Q8"/>
    <mergeCell ref="U6:AL9"/>
    <mergeCell ref="C9:C11"/>
    <mergeCell ref="D9:Q11"/>
    <mergeCell ref="U10:AL13"/>
    <mergeCell ref="C12:C14"/>
    <mergeCell ref="D12:Q14"/>
    <mergeCell ref="U14:AL17"/>
    <mergeCell ref="C15:C17"/>
    <mergeCell ref="D15:Q17"/>
    <mergeCell ref="AK85:AL85"/>
    <mergeCell ref="AF95:AH95"/>
    <mergeCell ref="AI95:AJ95"/>
    <mergeCell ref="AK95:AL95"/>
    <mergeCell ref="B118:I118"/>
    <mergeCell ref="B119:M119"/>
    <mergeCell ref="L122:Q122"/>
    <mergeCell ref="R122:S122"/>
    <mergeCell ref="AC117:AL117"/>
    <mergeCell ref="U117:AB117"/>
    <mergeCell ref="AC118:AL118"/>
    <mergeCell ref="U118:AB118"/>
    <mergeCell ref="AC119:AL119"/>
    <mergeCell ref="AE122:AJ122"/>
    <mergeCell ref="AK122:AL122"/>
    <mergeCell ref="F122:K122"/>
    <mergeCell ref="Y122:AD122"/>
    <mergeCell ref="H120:R120"/>
    <mergeCell ref="AA120:AK120"/>
    <mergeCell ref="C121:F121"/>
    <mergeCell ref="I121:Q121"/>
    <mergeCell ref="V121:Y121"/>
    <mergeCell ref="AB121:AJ121"/>
    <mergeCell ref="C95:S95"/>
  </mergeCells>
  <pageMargins left="0.47244094488188981" right="0.78740157499999996" top="0.39370078740157483" bottom="0.984251969" header="0" footer="0"/>
  <pageSetup paperSize="9" scale="85" orientation="portrait" horizontalDpi="4294967293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7" name="Check Box 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4</xdr:row>
                    <xdr:rowOff>66675</xdr:rowOff>
                  </from>
                  <to>
                    <xdr:col>20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8" name="Check Box 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7</xdr:row>
                    <xdr:rowOff>0</xdr:rowOff>
                  </from>
                  <to>
                    <xdr:col>20</xdr:col>
                    <xdr:colOff>133350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9" name="Check Box 3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11</xdr:row>
                    <xdr:rowOff>0</xdr:rowOff>
                  </from>
                  <to>
                    <xdr:col>20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10" name="Check Box 4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15</xdr:row>
                    <xdr:rowOff>0</xdr:rowOff>
                  </from>
                  <to>
                    <xdr:col>20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11" name="Check Box 5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19</xdr:row>
                    <xdr:rowOff>0</xdr:rowOff>
                  </from>
                  <to>
                    <xdr:col>20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12" name="Check Box 6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23</xdr:row>
                    <xdr:rowOff>0</xdr:rowOff>
                  </from>
                  <to>
                    <xdr:col>20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3" name="Check Box 7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27</xdr:row>
                    <xdr:rowOff>0</xdr:rowOff>
                  </from>
                  <to>
                    <xdr:col>20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4" name="Check Box 8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31</xdr:row>
                    <xdr:rowOff>0</xdr:rowOff>
                  </from>
                  <to>
                    <xdr:col>20</xdr:col>
                    <xdr:colOff>133350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5" name="Check Box 9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35</xdr:row>
                    <xdr:rowOff>0</xdr:rowOff>
                  </from>
                  <to>
                    <xdr:col>20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6" name="Check Box 10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39</xdr:row>
                    <xdr:rowOff>0</xdr:rowOff>
                  </from>
                  <to>
                    <xdr:col>20</xdr:col>
                    <xdr:colOff>133350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7" name="Check Box 11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43</xdr:row>
                    <xdr:rowOff>0</xdr:rowOff>
                  </from>
                  <to>
                    <xdr:col>20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8" name="Check Box 12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47</xdr:row>
                    <xdr:rowOff>0</xdr:rowOff>
                  </from>
                  <to>
                    <xdr:col>20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9" name="Check Box 13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6</xdr:row>
                    <xdr:rowOff>0</xdr:rowOff>
                  </from>
                  <to>
                    <xdr:col>2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20" name="Check Box 14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9</xdr:row>
                    <xdr:rowOff>0</xdr:rowOff>
                  </from>
                  <to>
                    <xdr:col>2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21" name="Check Box 1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12</xdr:row>
                    <xdr:rowOff>0</xdr:rowOff>
                  </from>
                  <to>
                    <xdr:col>2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22" name="Check Box 1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15</xdr:row>
                    <xdr:rowOff>0</xdr:rowOff>
                  </from>
                  <to>
                    <xdr:col>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3" name="Check Box 1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18</xdr:row>
                    <xdr:rowOff>0</xdr:rowOff>
                  </from>
                  <to>
                    <xdr:col>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4" name="Check Box 18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21</xdr:row>
                    <xdr:rowOff>0</xdr:rowOff>
                  </from>
                  <to>
                    <xdr:col>2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5" name="Check Box 1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2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6" name="Check Box 20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2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7" name="Check Box 2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27</xdr:row>
                    <xdr:rowOff>0</xdr:rowOff>
                  </from>
                  <to>
                    <xdr:col>2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8" name="Check Box 2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2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9" name="Check Box 23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33</xdr:row>
                    <xdr:rowOff>0</xdr:rowOff>
                  </from>
                  <to>
                    <xdr:col>2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30" name="Check Box 24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2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31" name="Check Box 2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2</xdr:col>
                    <xdr:colOff>161925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32" name="Check Box 2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2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3" name="Check Box 2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48</xdr:row>
                    <xdr:rowOff>0</xdr:rowOff>
                  </from>
                  <to>
                    <xdr:col>2</xdr:col>
                    <xdr:colOff>161925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4" name="Check Box 28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51</xdr:row>
                    <xdr:rowOff>0</xdr:rowOff>
                  </from>
                  <to>
                    <xdr:col>2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5" name="Check Box 2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54</xdr:row>
                    <xdr:rowOff>19050</xdr:rowOff>
                  </from>
                  <to>
                    <xdr:col>2</xdr:col>
                    <xdr:colOff>123825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6" name="Check Box 30">
              <controlPr defaultSize="0" autoFill="0" autoLine="0" autoPict="0">
                <anchor moveWithCells="1" sizeWithCells="1">
                  <from>
                    <xdr:col>35</xdr:col>
                    <xdr:colOff>142875</xdr:colOff>
                    <xdr:row>112</xdr:row>
                    <xdr:rowOff>152400</xdr:rowOff>
                  </from>
                  <to>
                    <xdr:col>37</xdr:col>
                    <xdr:colOff>142875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7" name="Check Box 31">
              <controlPr defaultSize="0" autoFill="0" autoLine="0" autoPict="0">
                <anchor moveWithCells="1" sizeWithCells="1">
                  <from>
                    <xdr:col>35</xdr:col>
                    <xdr:colOff>142875</xdr:colOff>
                    <xdr:row>114</xdr:row>
                    <xdr:rowOff>133350</xdr:rowOff>
                  </from>
                  <to>
                    <xdr:col>37</xdr:col>
                    <xdr:colOff>142875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8" name="Check Box 32">
              <controlPr defaultSize="0" autoFill="0" autoLine="0" autoPict="0">
                <anchor moveWithCells="1" sizeWithCells="1">
                  <from>
                    <xdr:col>35</xdr:col>
                    <xdr:colOff>142875</xdr:colOff>
                    <xdr:row>113</xdr:row>
                    <xdr:rowOff>133350</xdr:rowOff>
                  </from>
                  <to>
                    <xdr:col>37</xdr:col>
                    <xdr:colOff>142875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9" name="Check Box 33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57</xdr:row>
                    <xdr:rowOff>19050</xdr:rowOff>
                  </from>
                  <to>
                    <xdr:col>2</xdr:col>
                    <xdr:colOff>123825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40" name="Check Box 34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60</xdr:row>
                    <xdr:rowOff>19050</xdr:rowOff>
                  </from>
                  <to>
                    <xdr:col>2</xdr:col>
                    <xdr:colOff>123825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41" name="Check Box 35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63</xdr:row>
                    <xdr:rowOff>19050</xdr:rowOff>
                  </from>
                  <to>
                    <xdr:col>2</xdr:col>
                    <xdr:colOff>123825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42" name="Check Box 36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66</xdr:row>
                    <xdr:rowOff>9525</xdr:rowOff>
                  </from>
                  <to>
                    <xdr:col>2</xdr:col>
                    <xdr:colOff>123825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3" name="Check Box 37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69</xdr:row>
                    <xdr:rowOff>9525</xdr:rowOff>
                  </from>
                  <to>
                    <xdr:col>2</xdr:col>
                    <xdr:colOff>123825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4" name="Check Box 38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72</xdr:row>
                    <xdr:rowOff>9525</xdr:rowOff>
                  </from>
                  <to>
                    <xdr:col>2</xdr:col>
                    <xdr:colOff>123825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5" name="Check Box 39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75</xdr:row>
                    <xdr:rowOff>9525</xdr:rowOff>
                  </from>
                  <to>
                    <xdr:col>2</xdr:col>
                    <xdr:colOff>123825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6" name="Check Box 40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50</xdr:row>
                    <xdr:rowOff>28575</xdr:rowOff>
                  </from>
                  <to>
                    <xdr:col>20</xdr:col>
                    <xdr:colOff>133350</xdr:colOff>
                    <xdr:row>58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4"/>
  <sheetViews>
    <sheetView topLeftCell="A40" workbookViewId="0">
      <selection activeCell="A68" sqref="A68"/>
    </sheetView>
  </sheetViews>
  <sheetFormatPr defaultRowHeight="12.75"/>
  <cols>
    <col min="1" max="1" width="54.5" style="43" bestFit="1" customWidth="1"/>
    <col min="2" max="2" width="65.5" style="43" bestFit="1" customWidth="1"/>
    <col min="3" max="3" width="30.6640625" style="43" customWidth="1"/>
    <col min="4" max="4" width="32.5" style="43" customWidth="1"/>
    <col min="5" max="5" width="27.5" style="43" customWidth="1"/>
    <col min="6" max="16384" width="9.33203125" style="43"/>
  </cols>
  <sheetData>
    <row r="1" spans="1:9">
      <c r="A1" s="46" t="s">
        <v>100</v>
      </c>
      <c r="B1" s="46" t="s">
        <v>99</v>
      </c>
      <c r="C1" s="46" t="s">
        <v>133</v>
      </c>
      <c r="D1" s="46" t="s">
        <v>180</v>
      </c>
      <c r="E1" s="46" t="s">
        <v>181</v>
      </c>
      <c r="F1" s="46"/>
      <c r="G1" s="46"/>
      <c r="H1" s="46"/>
      <c r="I1" s="46"/>
    </row>
    <row r="2" spans="1:9" ht="25.5">
      <c r="A2" s="43" t="s">
        <v>172</v>
      </c>
      <c r="B2" s="43" t="s">
        <v>84</v>
      </c>
      <c r="D2" s="45" t="str">
        <f>A2&amp;" / "&amp;B2</f>
        <v>Quality assurance / Qualitätssicherung</v>
      </c>
      <c r="E2" s="43" t="str">
        <f>A2&amp;" / "&amp;C2</f>
        <v xml:space="preserve">Quality assurance / </v>
      </c>
    </row>
    <row r="3" spans="1:9" ht="25.5">
      <c r="A3" s="43" t="s">
        <v>396</v>
      </c>
      <c r="B3" s="43" t="s">
        <v>397</v>
      </c>
      <c r="D3" s="45" t="str">
        <f>A3&amp;" / "&amp;B3</f>
        <v>FAIR measurment results / FAIR Prüfergebnisse</v>
      </c>
      <c r="E3" s="43" t="str">
        <f t="shared" ref="E3:E4" si="0">A3&amp;" / "&amp;C3</f>
        <v xml:space="preserve">FAIR measurment results / </v>
      </c>
    </row>
    <row r="4" spans="1:9">
      <c r="A4" s="43" t="s">
        <v>399</v>
      </c>
      <c r="B4" s="43" t="s">
        <v>398</v>
      </c>
      <c r="D4" s="45" t="str">
        <f>A4&amp;" / "&amp;B4</f>
        <v>Attachments / Anlage</v>
      </c>
      <c r="E4" s="43" t="str">
        <f t="shared" si="0"/>
        <v xml:space="preserve">Attachments / </v>
      </c>
    </row>
    <row r="5" spans="1:9" ht="25.5">
      <c r="A5" s="43" t="s">
        <v>368</v>
      </c>
      <c r="B5" s="43" t="s">
        <v>183</v>
      </c>
      <c r="D5" s="45" t="str">
        <f>A5&amp;" / "&amp;B5</f>
        <v>Dimensional Check / Maßprüfung</v>
      </c>
      <c r="E5" s="43" t="str">
        <f>A5&amp;" / "&amp;C5</f>
        <v xml:space="preserve">Dimensional Check / </v>
      </c>
    </row>
    <row r="6" spans="1:9" ht="25.5">
      <c r="A6" s="43" t="s">
        <v>369</v>
      </c>
      <c r="B6" s="43" t="s">
        <v>184</v>
      </c>
      <c r="D6" s="45" t="str">
        <f t="shared" ref="D6:D73" si="1">A6&amp;" / "&amp;B6</f>
        <v>Functional Test / Funktionsprüfung</v>
      </c>
      <c r="E6" s="43" t="str">
        <f t="shared" ref="E6:E73" si="2">A6&amp;" / "&amp;C6</f>
        <v xml:space="preserve">Functional Test / </v>
      </c>
    </row>
    <row r="7" spans="1:9">
      <c r="A7" s="43" t="s">
        <v>370</v>
      </c>
      <c r="B7" s="43" t="s">
        <v>185</v>
      </c>
      <c r="D7" s="45" t="str">
        <f t="shared" si="1"/>
        <v>Material Test / Werkstoffprüfung</v>
      </c>
      <c r="E7" s="43" t="str">
        <f t="shared" si="2"/>
        <v xml:space="preserve">Material Test / </v>
      </c>
    </row>
    <row r="8" spans="1:9">
      <c r="A8" s="43" t="s">
        <v>352</v>
      </c>
      <c r="B8" s="43" t="s">
        <v>186</v>
      </c>
      <c r="D8" s="45" t="str">
        <f t="shared" si="1"/>
        <v>Haptics / Haptikprüfung</v>
      </c>
      <c r="E8" s="43" t="str">
        <f t="shared" si="2"/>
        <v xml:space="preserve">Haptics / </v>
      </c>
    </row>
    <row r="9" spans="1:9">
      <c r="A9" s="43" t="s">
        <v>353</v>
      </c>
      <c r="B9" s="43" t="s">
        <v>280</v>
      </c>
      <c r="D9" s="45" t="str">
        <f t="shared" si="1"/>
        <v>Acoustics / Akkustikprüfung</v>
      </c>
      <c r="E9" s="43" t="str">
        <f t="shared" si="2"/>
        <v xml:space="preserve">Acoustics / </v>
      </c>
    </row>
    <row r="10" spans="1:9">
      <c r="A10" s="43" t="s">
        <v>354</v>
      </c>
      <c r="B10" s="43" t="s">
        <v>187</v>
      </c>
      <c r="D10" s="45" t="str">
        <f t="shared" si="1"/>
        <v>Adors / Geruchsprüfung</v>
      </c>
      <c r="E10" s="43" t="str">
        <f t="shared" si="2"/>
        <v xml:space="preserve">Adors / </v>
      </c>
    </row>
    <row r="11" spans="1:9" ht="25.5">
      <c r="A11" s="43" t="s">
        <v>98</v>
      </c>
      <c r="B11" s="43" t="s">
        <v>281</v>
      </c>
      <c r="D11" s="45" t="str">
        <f t="shared" si="1"/>
        <v>Appearance testing / Erscheinungsprüfung</v>
      </c>
      <c r="E11" s="43" t="str">
        <f t="shared" si="2"/>
        <v xml:space="preserve">Appearance testing / </v>
      </c>
    </row>
    <row r="12" spans="1:9" ht="25.5">
      <c r="A12" s="43" t="s">
        <v>97</v>
      </c>
      <c r="B12" s="43" t="s">
        <v>188</v>
      </c>
      <c r="D12" s="45" t="str">
        <f t="shared" si="1"/>
        <v>Surface inspection / Oberflächenprüfung</v>
      </c>
      <c r="E12" s="43" t="str">
        <f t="shared" si="2"/>
        <v xml:space="preserve">Surface inspection / </v>
      </c>
    </row>
    <row r="13" spans="1:9">
      <c r="A13" s="43" t="s">
        <v>179</v>
      </c>
      <c r="B13" s="43" t="s">
        <v>282</v>
      </c>
      <c r="D13" s="45" t="str">
        <f t="shared" si="1"/>
        <v>EMV test / EMV Test</v>
      </c>
      <c r="E13" s="43" t="str">
        <f t="shared" si="2"/>
        <v xml:space="preserve">EMV test / </v>
      </c>
    </row>
    <row r="14" spans="1:9" ht="25.5">
      <c r="A14" s="43" t="s">
        <v>400</v>
      </c>
      <c r="B14" s="43" t="s">
        <v>189</v>
      </c>
      <c r="D14" s="45" t="str">
        <f t="shared" si="1"/>
        <v>Reliability Test / Zuverlässigkeitsprüfung</v>
      </c>
      <c r="E14" s="43" t="str">
        <f t="shared" si="2"/>
        <v xml:space="preserve">Reliability Test / </v>
      </c>
    </row>
    <row r="15" spans="1:9" ht="25.5">
      <c r="A15" s="43" t="s">
        <v>190</v>
      </c>
      <c r="B15" s="43" t="s">
        <v>283</v>
      </c>
      <c r="D15" s="45" t="str">
        <f t="shared" si="1"/>
        <v>Design - Risk assessment / Design- Risikoassessment</v>
      </c>
      <c r="E15" s="43" t="str">
        <f t="shared" si="2"/>
        <v xml:space="preserve">Design - Risk assessment / </v>
      </c>
    </row>
    <row r="16" spans="1:9" ht="25.5">
      <c r="A16" s="43" t="s">
        <v>284</v>
      </c>
      <c r="B16" s="43" t="s">
        <v>191</v>
      </c>
      <c r="D16" s="45" t="str">
        <f t="shared" si="1"/>
        <v>Design Release / Konstruktionsfreigabe</v>
      </c>
      <c r="E16" s="43" t="str">
        <f t="shared" si="2"/>
        <v xml:space="preserve">Design Release / </v>
      </c>
    </row>
    <row r="17" spans="1:5" ht="25.5">
      <c r="A17" s="43" t="s">
        <v>286</v>
      </c>
      <c r="B17" s="43" t="s">
        <v>285</v>
      </c>
      <c r="D17" s="45" t="str">
        <f t="shared" si="1"/>
        <v>Process Risk assessment / Prozess Risikoassessment</v>
      </c>
      <c r="E17" s="43" t="str">
        <f t="shared" si="2"/>
        <v xml:space="preserve">Process Risk assessment / </v>
      </c>
    </row>
    <row r="18" spans="1:5" ht="25.5">
      <c r="A18" s="43" t="s">
        <v>25</v>
      </c>
      <c r="B18" s="43" t="s">
        <v>287</v>
      </c>
      <c r="D18" s="45" t="str">
        <f t="shared" si="1"/>
        <v>Process Flow Chart / Prozess Ablaufdiagramm</v>
      </c>
      <c r="E18" s="43" t="str">
        <f t="shared" si="2"/>
        <v xml:space="preserve">Process Flow Chart / </v>
      </c>
    </row>
    <row r="19" spans="1:5" ht="25.5">
      <c r="A19" s="43" t="s">
        <v>288</v>
      </c>
      <c r="B19" s="43" t="s">
        <v>192</v>
      </c>
      <c r="D19" s="45" t="str">
        <f t="shared" si="1"/>
        <v>Control Plan / Produktionslenkungsplan</v>
      </c>
      <c r="E19" s="43" t="str">
        <f t="shared" si="2"/>
        <v xml:space="preserve">Control Plan / </v>
      </c>
    </row>
    <row r="20" spans="1:5" ht="25.5">
      <c r="A20" s="43" t="s">
        <v>290</v>
      </c>
      <c r="B20" s="43" t="s">
        <v>289</v>
      </c>
      <c r="D20" s="45" t="str">
        <f t="shared" si="1"/>
        <v>Process Capability Evidence / Prozessfähigkeitsplan</v>
      </c>
      <c r="E20" s="43" t="str">
        <f t="shared" si="2"/>
        <v xml:space="preserve">Process Capability Evidence / </v>
      </c>
    </row>
    <row r="21" spans="1:5" ht="25.5">
      <c r="A21" s="43" t="s">
        <v>291</v>
      </c>
      <c r="B21" s="43" t="s">
        <v>193</v>
      </c>
      <c r="D21" s="45" t="str">
        <f t="shared" si="1"/>
        <v>Inspection and Test Equipment List / Prüfmittelliste</v>
      </c>
      <c r="E21" s="43" t="str">
        <f t="shared" si="2"/>
        <v xml:space="preserve">Inspection and Test Equipment List / </v>
      </c>
    </row>
    <row r="22" spans="1:5" ht="38.25">
      <c r="A22" s="43" t="s">
        <v>292</v>
      </c>
      <c r="B22" s="43" t="s">
        <v>194</v>
      </c>
      <c r="D22" s="45" t="str">
        <f t="shared" si="1"/>
        <v>Evidence of Inspection and Test Equipment Capability / Prüfmittelfähigkeitsnachweis</v>
      </c>
      <c r="E22" s="43" t="str">
        <f t="shared" si="2"/>
        <v xml:space="preserve">Evidence of Inspection and Test Equipment Capability / </v>
      </c>
    </row>
    <row r="23" spans="1:5" ht="25.5">
      <c r="A23" s="43" t="s">
        <v>294</v>
      </c>
      <c r="B23" s="43" t="s">
        <v>293</v>
      </c>
      <c r="D23" s="45" t="str">
        <f t="shared" si="1"/>
        <v>EU-Data Safety Sheet / EU Datensicherheitsblatt</v>
      </c>
      <c r="E23" s="43" t="str">
        <f t="shared" si="2"/>
        <v xml:space="preserve">EU-Data Safety Sheet / </v>
      </c>
    </row>
    <row r="24" spans="1:5" ht="25.5">
      <c r="A24" s="43" t="s">
        <v>295</v>
      </c>
      <c r="B24" s="43" t="s">
        <v>195</v>
      </c>
      <c r="D24" s="45" t="str">
        <f t="shared" si="1"/>
        <v>Material data sheet IMDS / Materialdatenblatt IMDS</v>
      </c>
      <c r="E24" s="43" t="str">
        <f t="shared" si="2"/>
        <v xml:space="preserve">Material data sheet IMDS / </v>
      </c>
    </row>
    <row r="25" spans="1:5">
      <c r="A25" s="43" t="s">
        <v>297</v>
      </c>
      <c r="B25" s="43" t="s">
        <v>296</v>
      </c>
      <c r="D25" s="45" t="str">
        <f t="shared" si="1"/>
        <v>Packaging / Transportmittel</v>
      </c>
      <c r="E25" s="43" t="str">
        <f t="shared" si="2"/>
        <v xml:space="preserve">Packaging / </v>
      </c>
    </row>
    <row r="26" spans="1:5">
      <c r="A26" s="43" t="s">
        <v>299</v>
      </c>
      <c r="B26" s="43" t="s">
        <v>298</v>
      </c>
      <c r="D26" s="45" t="str">
        <f t="shared" si="1"/>
        <v>Certificate / Zertifikat</v>
      </c>
      <c r="E26" s="43" t="str">
        <f t="shared" si="2"/>
        <v xml:space="preserve">Certificate / </v>
      </c>
    </row>
    <row r="27" spans="1:5" ht="25.5">
      <c r="A27" s="43" t="s">
        <v>300</v>
      </c>
      <c r="B27" s="43" t="s">
        <v>196</v>
      </c>
      <c r="D27" s="45" t="str">
        <f t="shared" si="1"/>
        <v>Process acceptance / Prozessabnahme</v>
      </c>
      <c r="E27" s="43" t="str">
        <f t="shared" si="2"/>
        <v xml:space="preserve">Process acceptance / </v>
      </c>
    </row>
    <row r="28" spans="1:5">
      <c r="A28" s="43" t="s">
        <v>302</v>
      </c>
      <c r="B28" s="43" t="s">
        <v>301</v>
      </c>
      <c r="D28" s="45" t="str">
        <f t="shared" si="1"/>
        <v>Others / Sonstiges</v>
      </c>
      <c r="E28" s="43" t="str">
        <f t="shared" si="2"/>
        <v xml:space="preserve">Others / </v>
      </c>
    </row>
    <row r="29" spans="1:5" ht="38.25">
      <c r="A29" s="43" t="s">
        <v>371</v>
      </c>
      <c r="B29" s="43" t="s">
        <v>174</v>
      </c>
      <c r="D29" s="45" t="str">
        <f t="shared" si="1"/>
        <v>Initial sample inspection report VDA / Erstmusterprüfbericht VDA</v>
      </c>
      <c r="E29" s="43" t="str">
        <f t="shared" si="2"/>
        <v xml:space="preserve">Initial sample inspection report VDA / </v>
      </c>
    </row>
    <row r="30" spans="1:5" ht="25.5">
      <c r="A30" s="43" t="s">
        <v>175</v>
      </c>
      <c r="B30" s="43" t="s">
        <v>197</v>
      </c>
      <c r="D30" s="45" t="str">
        <f t="shared" si="1"/>
        <v>Initial sample inspection / Erstbemusterung</v>
      </c>
      <c r="E30" s="43" t="str">
        <f t="shared" si="2"/>
        <v xml:space="preserve">Initial sample inspection / </v>
      </c>
    </row>
    <row r="31" spans="1:5" ht="25.5">
      <c r="A31" s="43" t="s">
        <v>401</v>
      </c>
      <c r="B31" s="43" t="s">
        <v>198</v>
      </c>
      <c r="D31" s="45" t="str">
        <f t="shared" si="1"/>
        <v>Re-sampling / Nachbemusterung</v>
      </c>
      <c r="E31" s="43" t="str">
        <f t="shared" si="2"/>
        <v xml:space="preserve">Re-sampling / </v>
      </c>
    </row>
    <row r="32" spans="1:5">
      <c r="A32" s="43" t="s">
        <v>402</v>
      </c>
      <c r="B32" s="43" t="s">
        <v>199</v>
      </c>
      <c r="D32" s="45" t="str">
        <f t="shared" si="1"/>
        <v>New-part / Neuteil</v>
      </c>
      <c r="E32" s="43" t="str">
        <f t="shared" si="2"/>
        <v xml:space="preserve">New-part / </v>
      </c>
    </row>
    <row r="33" spans="1:5" ht="25.5">
      <c r="A33" s="43" t="s">
        <v>265</v>
      </c>
      <c r="B33" s="43" t="s">
        <v>200</v>
      </c>
      <c r="D33" s="45" t="str">
        <f t="shared" si="1"/>
        <v>Product modification / Produktänderung</v>
      </c>
      <c r="E33" s="43" t="str">
        <f t="shared" si="2"/>
        <v xml:space="preserve">Product modification / </v>
      </c>
    </row>
    <row r="34" spans="1:5" ht="25.5">
      <c r="A34" s="43" t="s">
        <v>372</v>
      </c>
      <c r="B34" s="43" t="s">
        <v>201</v>
      </c>
      <c r="D34" s="45" t="str">
        <f t="shared" si="1"/>
        <v>Production transfer / Produktionsverlagerung</v>
      </c>
      <c r="E34" s="43" t="str">
        <f t="shared" si="2"/>
        <v xml:space="preserve">Production transfer / </v>
      </c>
    </row>
    <row r="35" spans="1:5" ht="38.25">
      <c r="A35" s="43" t="s">
        <v>373</v>
      </c>
      <c r="B35" s="43" t="s">
        <v>202</v>
      </c>
      <c r="D35" s="45" t="str">
        <f t="shared" si="1"/>
        <v>Changes in the production procedures / Änderung von Produktionsverfahren</v>
      </c>
      <c r="E35" s="43" t="str">
        <f t="shared" si="2"/>
        <v xml:space="preserve">Changes in the production procedures / </v>
      </c>
    </row>
    <row r="36" spans="1:5" ht="38.25">
      <c r="A36" s="43" t="s">
        <v>374</v>
      </c>
      <c r="B36" s="43" t="s">
        <v>203</v>
      </c>
      <c r="D36" s="45" t="str">
        <f t="shared" si="1"/>
        <v>Long production pause / längeres Aussetzen der Fertigung</v>
      </c>
      <c r="E36" s="43" t="str">
        <f t="shared" si="2"/>
        <v xml:space="preserve">Long production pause / </v>
      </c>
    </row>
    <row r="37" spans="1:5" ht="25.5">
      <c r="A37" s="43" t="s">
        <v>375</v>
      </c>
      <c r="B37" s="43" t="s">
        <v>204</v>
      </c>
      <c r="D37" s="45" t="str">
        <f t="shared" si="1"/>
        <v>new subcontractor / neuer Unterlieferant</v>
      </c>
      <c r="E37" s="43" t="str">
        <f t="shared" si="2"/>
        <v xml:space="preserve">new subcontractor / </v>
      </c>
    </row>
    <row r="38" spans="1:5" ht="25.5">
      <c r="A38" s="43" t="s">
        <v>376</v>
      </c>
      <c r="B38" s="43" t="s">
        <v>205</v>
      </c>
      <c r="D38" s="45" t="str">
        <f t="shared" si="1"/>
        <v>Product with DwSpA / Produkt mit DmbA</v>
      </c>
      <c r="E38" s="43" t="str">
        <f t="shared" si="2"/>
        <v xml:space="preserve">Product with DwSpA / </v>
      </c>
    </row>
    <row r="39" spans="1:5" ht="38.25">
      <c r="A39" s="43" t="s">
        <v>377</v>
      </c>
      <c r="B39" s="43" t="s">
        <v>206</v>
      </c>
      <c r="D39" s="45" t="str">
        <f t="shared" si="1"/>
        <v>Production / Inspection and Test Plan prepared / Fertigungs-/Prüfplan erstellt</v>
      </c>
      <c r="E39" s="43" t="str">
        <f t="shared" si="2"/>
        <v xml:space="preserve">Production / Inspection and Test Plan prepared / </v>
      </c>
    </row>
    <row r="40" spans="1:5" ht="25.5">
      <c r="A40" s="43" t="s">
        <v>378</v>
      </c>
      <c r="B40" s="43" t="s">
        <v>207</v>
      </c>
      <c r="D40" s="45" t="str">
        <f t="shared" si="1"/>
        <v>Risk assessment carried out / Risk assessment durchgeführt</v>
      </c>
      <c r="E40" s="43" t="str">
        <f t="shared" si="2"/>
        <v xml:space="preserve">Risk assessment carried out / </v>
      </c>
    </row>
    <row r="41" spans="1:5" ht="25.5">
      <c r="A41" s="43" t="s">
        <v>379</v>
      </c>
      <c r="B41" s="43" t="s">
        <v>208</v>
      </c>
      <c r="D41" s="45" t="str">
        <f t="shared" si="1"/>
        <v>Test Report other samples / Prüfbericht, sonstige Muster</v>
      </c>
      <c r="E41" s="43" t="str">
        <f t="shared" si="2"/>
        <v xml:space="preserve">Test Report other samples / </v>
      </c>
    </row>
    <row r="42" spans="1:5" ht="25.5">
      <c r="A42" s="43" t="s">
        <v>380</v>
      </c>
      <c r="B42" s="43" t="s">
        <v>209</v>
      </c>
      <c r="D42" s="45" t="str">
        <f t="shared" si="1"/>
        <v>Identification Number Supplier / Kennnummer Lieferant:</v>
      </c>
      <c r="E42" s="43" t="str">
        <f t="shared" si="2"/>
        <v xml:space="preserve">Identification Number Supplier / </v>
      </c>
    </row>
    <row r="43" spans="1:5" ht="25.5">
      <c r="A43" s="43" t="s">
        <v>403</v>
      </c>
      <c r="B43" s="43" t="s">
        <v>210</v>
      </c>
      <c r="D43" s="45" t="str">
        <f t="shared" si="1"/>
        <v>Test report number / Prüfberichtsnummer:</v>
      </c>
      <c r="E43" s="43" t="str">
        <f t="shared" si="2"/>
        <v xml:space="preserve">Test report number / </v>
      </c>
    </row>
    <row r="44" spans="1:5">
      <c r="A44" s="43" t="s">
        <v>136</v>
      </c>
      <c r="B44" s="43" t="s">
        <v>213</v>
      </c>
      <c r="D44" s="45" t="str">
        <f>A44</f>
        <v>Version</v>
      </c>
      <c r="E44" s="43" t="str">
        <f t="shared" si="2"/>
        <v xml:space="preserve">Version / </v>
      </c>
    </row>
    <row r="45" spans="1:5" ht="51">
      <c r="A45" s="43" t="s">
        <v>404</v>
      </c>
      <c r="B45" s="43" t="s">
        <v>211</v>
      </c>
      <c r="D45" s="45" t="str">
        <f t="shared" si="1"/>
        <v>Subject/Drawing/Revision No./ Status/Date / Sachnummer/ Zeichnungsnummer/Änderungs-Nr./ Stand/ Datum:</v>
      </c>
      <c r="E45" s="43" t="str">
        <f t="shared" si="2"/>
        <v xml:space="preserve">Subject/Drawing/Revision No./ Status/Date / </v>
      </c>
    </row>
    <row r="46" spans="1:5">
      <c r="A46" s="43" t="s">
        <v>381</v>
      </c>
      <c r="B46" s="43" t="s">
        <v>137</v>
      </c>
      <c r="D46" s="45" t="str">
        <f t="shared" si="1"/>
        <v>Designation / Benennung</v>
      </c>
      <c r="E46" s="43" t="str">
        <f t="shared" si="2"/>
        <v xml:space="preserve">Designation / </v>
      </c>
    </row>
    <row r="47" spans="1:5">
      <c r="A47" s="43" t="s">
        <v>85</v>
      </c>
      <c r="B47" s="43" t="s">
        <v>405</v>
      </c>
      <c r="D47" s="45" t="str">
        <f t="shared" si="1"/>
        <v>Nr. / #</v>
      </c>
      <c r="E47" s="43" t="str">
        <f t="shared" si="2"/>
        <v xml:space="preserve">Nr. / </v>
      </c>
    </row>
    <row r="48" spans="1:5">
      <c r="A48" s="43" t="s">
        <v>382</v>
      </c>
      <c r="B48" s="43" t="s">
        <v>138</v>
      </c>
      <c r="D48" s="45" t="str">
        <f t="shared" si="1"/>
        <v>Requirements / Forderungen</v>
      </c>
      <c r="E48" s="43" t="str">
        <f t="shared" si="2"/>
        <v xml:space="preserve">Requirements / </v>
      </c>
    </row>
    <row r="49" spans="1:5" ht="25.5">
      <c r="A49" s="43" t="s">
        <v>406</v>
      </c>
      <c r="B49" s="43" t="s">
        <v>383</v>
      </c>
      <c r="D49" s="45" t="str">
        <f t="shared" si="1"/>
        <v>IST- value Supplier / IST-Werte Lieferant</v>
      </c>
      <c r="E49" s="43" t="str">
        <f t="shared" si="2"/>
        <v xml:space="preserve">IST- value Supplier / </v>
      </c>
    </row>
    <row r="50" spans="1:5">
      <c r="A50" s="43" t="s">
        <v>384</v>
      </c>
      <c r="B50" s="43" t="s">
        <v>215</v>
      </c>
      <c r="D50" s="45" t="str">
        <f t="shared" si="1"/>
        <v>value 1 / Wert 1</v>
      </c>
      <c r="E50" s="43" t="str">
        <f t="shared" si="2"/>
        <v xml:space="preserve">value 1 / </v>
      </c>
    </row>
    <row r="51" spans="1:5">
      <c r="A51" s="43" t="s">
        <v>385</v>
      </c>
      <c r="B51" s="43" t="s">
        <v>216</v>
      </c>
      <c r="D51" s="45" t="str">
        <f t="shared" si="1"/>
        <v>value 2 / Wert 2</v>
      </c>
      <c r="E51" s="43" t="str">
        <f t="shared" si="2"/>
        <v xml:space="preserve">value 2 / </v>
      </c>
    </row>
    <row r="52" spans="1:5">
      <c r="A52" s="43" t="s">
        <v>386</v>
      </c>
      <c r="B52" s="43" t="s">
        <v>217</v>
      </c>
      <c r="D52" s="45" t="str">
        <f t="shared" si="1"/>
        <v>value 3 / Wert 3</v>
      </c>
      <c r="E52" s="43" t="str">
        <f t="shared" si="2"/>
        <v xml:space="preserve">value 3 / </v>
      </c>
    </row>
    <row r="53" spans="1:5">
      <c r="A53" s="43" t="s">
        <v>387</v>
      </c>
      <c r="B53" s="43" t="s">
        <v>218</v>
      </c>
      <c r="D53" s="45" t="str">
        <f t="shared" si="1"/>
        <v>value 4 / Wert 4</v>
      </c>
      <c r="E53" s="43" t="str">
        <f t="shared" si="2"/>
        <v xml:space="preserve">value 4 / </v>
      </c>
    </row>
    <row r="54" spans="1:5">
      <c r="A54" s="43" t="s">
        <v>389</v>
      </c>
      <c r="B54" s="43" t="s">
        <v>388</v>
      </c>
      <c r="D54" s="45" t="str">
        <f t="shared" si="1"/>
        <v>value 5 / Werk 5</v>
      </c>
      <c r="E54" s="43" t="str">
        <f t="shared" si="2"/>
        <v xml:space="preserve">value 5 / </v>
      </c>
    </row>
    <row r="55" spans="1:5">
      <c r="A55" s="43" t="s">
        <v>411</v>
      </c>
      <c r="B55" s="43" t="s">
        <v>139</v>
      </c>
      <c r="D55" s="45" t="str">
        <f t="shared" si="1"/>
        <v>Evaluation / Bewertung</v>
      </c>
      <c r="E55" s="43" t="str">
        <f t="shared" si="2"/>
        <v xml:space="preserve">Evaluation / </v>
      </c>
    </row>
    <row r="56" spans="1:5">
      <c r="A56" s="43" t="s">
        <v>407</v>
      </c>
      <c r="B56" s="43" t="s">
        <v>409</v>
      </c>
      <c r="D56" s="45" t="str">
        <f t="shared" si="1"/>
        <v>OK / i.O</v>
      </c>
      <c r="E56" s="43" t="str">
        <f t="shared" si="2"/>
        <v xml:space="preserve">OK / </v>
      </c>
    </row>
    <row r="57" spans="1:5">
      <c r="A57" s="43" t="s">
        <v>408</v>
      </c>
      <c r="B57" s="43" t="s">
        <v>410</v>
      </c>
      <c r="D57" s="45" t="str">
        <f t="shared" si="1"/>
        <v>NOK / n.i.O</v>
      </c>
      <c r="E57" s="43" t="str">
        <f t="shared" si="2"/>
        <v xml:space="preserve">NOK / </v>
      </c>
    </row>
    <row r="58" spans="1:5" ht="25.5">
      <c r="A58" s="43" t="s">
        <v>412</v>
      </c>
      <c r="B58" s="43" t="s">
        <v>413</v>
      </c>
      <c r="D58" s="45" t="str">
        <f t="shared" si="1"/>
        <v>Supplier confirmation / Lieferant-Bestätigung :</v>
      </c>
      <c r="E58" s="43" t="str">
        <f t="shared" si="2"/>
        <v xml:space="preserve">Supplier confirmation / </v>
      </c>
    </row>
    <row r="59" spans="1:5">
      <c r="A59" s="43" t="s">
        <v>414</v>
      </c>
      <c r="B59" s="43" t="s">
        <v>220</v>
      </c>
      <c r="D59" s="45" t="str">
        <f t="shared" si="1"/>
        <v>Comments / Bemerkung</v>
      </c>
      <c r="E59" s="43" t="str">
        <f t="shared" si="2"/>
        <v xml:space="preserve">Comments / </v>
      </c>
    </row>
    <row r="60" spans="1:5">
      <c r="A60" s="43" t="s">
        <v>12</v>
      </c>
      <c r="B60" s="43" t="s">
        <v>12</v>
      </c>
      <c r="D60" s="45" t="str">
        <f t="shared" si="1"/>
        <v>Name / Name</v>
      </c>
      <c r="E60" s="43" t="str">
        <f t="shared" si="2"/>
        <v xml:space="preserve">Name / </v>
      </c>
    </row>
    <row r="61" spans="1:5">
      <c r="A61" s="43" t="s">
        <v>346</v>
      </c>
      <c r="B61" s="43" t="s">
        <v>328</v>
      </c>
      <c r="D61" s="45" t="str">
        <f t="shared" si="1"/>
        <v>Department / Abteilung</v>
      </c>
      <c r="E61" s="43" t="str">
        <f t="shared" si="2"/>
        <v xml:space="preserve">Department / </v>
      </c>
    </row>
    <row r="62" spans="1:5" ht="25.5">
      <c r="A62" s="43" t="s">
        <v>415</v>
      </c>
      <c r="B62" s="43" t="s">
        <v>330</v>
      </c>
      <c r="D62" s="45" t="str">
        <f t="shared" si="1"/>
        <v>Phone/fax/mail / Telefon/ Fax/ Mail</v>
      </c>
      <c r="E62" s="43" t="str">
        <f t="shared" si="2"/>
        <v xml:space="preserve">Phone/fax/mail / </v>
      </c>
    </row>
    <row r="63" spans="1:5">
      <c r="A63" s="43" t="s">
        <v>5</v>
      </c>
      <c r="B63" s="43" t="s">
        <v>132</v>
      </c>
      <c r="D63" s="45" t="str">
        <f t="shared" si="1"/>
        <v>Date / Datum</v>
      </c>
      <c r="E63" s="43" t="str">
        <f t="shared" si="2"/>
        <v xml:space="preserve">Date / </v>
      </c>
    </row>
    <row r="64" spans="1:5">
      <c r="A64" s="43" t="s">
        <v>332</v>
      </c>
      <c r="B64" s="43" t="s">
        <v>167</v>
      </c>
      <c r="D64" s="45" t="str">
        <f t="shared" si="1"/>
        <v>Signature / Unterschrift</v>
      </c>
      <c r="E64" s="43" t="str">
        <f t="shared" si="2"/>
        <v xml:space="preserve">Signature / </v>
      </c>
    </row>
    <row r="65" spans="1:5" ht="25.5">
      <c r="A65" s="43" t="s">
        <v>334</v>
      </c>
      <c r="B65" s="43" t="s">
        <v>416</v>
      </c>
      <c r="D65" s="45" t="str">
        <f t="shared" si="1"/>
        <v>Customer Decision / Kunde Entscheidung:</v>
      </c>
      <c r="E65" s="43" t="str">
        <f t="shared" si="2"/>
        <v xml:space="preserve">Customer Decision / </v>
      </c>
    </row>
    <row r="66" spans="1:5">
      <c r="A66" s="43" t="s">
        <v>337</v>
      </c>
      <c r="B66" s="43" t="s">
        <v>221</v>
      </c>
      <c r="D66" s="45" t="str">
        <f t="shared" si="1"/>
        <v>Approved / frei</v>
      </c>
      <c r="E66" s="43" t="str">
        <f t="shared" si="2"/>
        <v xml:space="preserve">Approved / </v>
      </c>
    </row>
    <row r="67" spans="1:5" ht="25.5">
      <c r="A67" s="43" t="s">
        <v>417</v>
      </c>
      <c r="B67" s="43" t="s">
        <v>222</v>
      </c>
      <c r="D67" s="45" t="str">
        <f t="shared" si="1"/>
        <v>Approved conditionally / Sonderfreigabe</v>
      </c>
      <c r="E67" s="43" t="str">
        <f t="shared" si="2"/>
        <v xml:space="preserve">Approved conditionally / </v>
      </c>
    </row>
    <row r="68" spans="1:5" ht="25.5">
      <c r="A68" s="43" t="s">
        <v>418</v>
      </c>
      <c r="B68" s="43" t="s">
        <v>419</v>
      </c>
      <c r="D68" s="45" t="str">
        <f t="shared" si="1"/>
        <v>Reject, re-sampling required / Abgelehnt</v>
      </c>
      <c r="E68" s="43" t="str">
        <f t="shared" si="2"/>
        <v xml:space="preserve">Reject, re-sampling required / </v>
      </c>
    </row>
    <row r="69" spans="1:5">
      <c r="A69" s="43" t="s">
        <v>390</v>
      </c>
      <c r="B69" s="43" t="s">
        <v>12</v>
      </c>
      <c r="D69" s="45" t="str">
        <f t="shared" si="1"/>
        <v>name / Name</v>
      </c>
      <c r="E69" s="43" t="str">
        <f t="shared" si="2"/>
        <v xml:space="preserve">name / </v>
      </c>
    </row>
    <row r="70" spans="1:5">
      <c r="A70" s="43" t="s">
        <v>391</v>
      </c>
      <c r="B70" s="43" t="s">
        <v>328</v>
      </c>
      <c r="D70" s="45" t="str">
        <f t="shared" si="1"/>
        <v>demartement / Abteilung</v>
      </c>
      <c r="E70" s="43" t="str">
        <f t="shared" si="2"/>
        <v xml:space="preserve">demartement / </v>
      </c>
    </row>
    <row r="71" spans="1:5" ht="25.5">
      <c r="A71" s="43" t="s">
        <v>392</v>
      </c>
      <c r="B71" s="43" t="s">
        <v>330</v>
      </c>
      <c r="D71" s="45" t="str">
        <f t="shared" si="1"/>
        <v>phone/fax/mail / Telefon/ Fax/ Mail</v>
      </c>
      <c r="E71" s="43" t="str">
        <f t="shared" si="2"/>
        <v xml:space="preserve">phone/fax/mail / </v>
      </c>
    </row>
    <row r="72" spans="1:5">
      <c r="A72" s="43" t="s">
        <v>393</v>
      </c>
      <c r="B72" s="43" t="s">
        <v>132</v>
      </c>
      <c r="D72" s="45" t="str">
        <f t="shared" si="1"/>
        <v>date / Datum</v>
      </c>
      <c r="E72" s="43" t="str">
        <f t="shared" si="2"/>
        <v xml:space="preserve">date / </v>
      </c>
    </row>
    <row r="73" spans="1:5">
      <c r="A73" s="43" t="s">
        <v>394</v>
      </c>
      <c r="B73" s="43" t="s">
        <v>167</v>
      </c>
      <c r="D73" s="45" t="str">
        <f t="shared" si="1"/>
        <v>signature / Unterschrift</v>
      </c>
      <c r="E73" s="43" t="str">
        <f t="shared" si="2"/>
        <v xml:space="preserve">signature / </v>
      </c>
    </row>
    <row r="84" spans="3:3">
      <c r="C84" s="43" t="s">
        <v>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6"/>
  <sheetViews>
    <sheetView workbookViewId="0">
      <selection activeCell="B42" sqref="B42"/>
    </sheetView>
  </sheetViews>
  <sheetFormatPr defaultColWidth="12" defaultRowHeight="12.75"/>
  <cols>
    <col min="1" max="1" width="37.1640625" style="6" customWidth="1"/>
    <col min="2" max="2" width="35.6640625" style="6" customWidth="1"/>
    <col min="3" max="3" width="12" style="6"/>
    <col min="4" max="4" width="82.33203125" style="6" customWidth="1"/>
    <col min="5" max="5" width="22.33203125" style="6" bestFit="1" customWidth="1"/>
    <col min="6" max="16384" width="12" style="6"/>
  </cols>
  <sheetData>
    <row r="1" spans="1:5">
      <c r="A1" s="8" t="s">
        <v>101</v>
      </c>
      <c r="B1" s="8" t="s">
        <v>99</v>
      </c>
      <c r="C1" s="3" t="s">
        <v>133</v>
      </c>
      <c r="D1" s="3" t="s">
        <v>238</v>
      </c>
      <c r="E1" s="3" t="s">
        <v>237</v>
      </c>
    </row>
    <row r="2" spans="1:5">
      <c r="A2" s="6" t="s">
        <v>44</v>
      </c>
      <c r="B2" s="6" t="s">
        <v>140</v>
      </c>
      <c r="D2" s="6" t="str">
        <f>A2&amp;" / "&amp;B2</f>
        <v>Team and Roles / Team und Zuständigkeiten</v>
      </c>
    </row>
    <row r="3" spans="1:5">
      <c r="A3" s="6" t="s">
        <v>46</v>
      </c>
      <c r="B3" s="6" t="s">
        <v>141</v>
      </c>
      <c r="D3" s="6" t="str">
        <f t="shared" ref="D3:D56" si="0">A3&amp;" / "&amp;B3</f>
        <v>Project Manager: / Projektmanager</v>
      </c>
    </row>
    <row r="4" spans="1:5">
      <c r="A4" s="6" t="s">
        <v>142</v>
      </c>
      <c r="B4" s="6" t="s">
        <v>143</v>
      </c>
      <c r="D4" s="6" t="str">
        <f t="shared" si="0"/>
        <v>Purchase: / Verkauf</v>
      </c>
    </row>
    <row r="5" spans="1:5">
      <c r="A5" s="6" t="s">
        <v>49</v>
      </c>
      <c r="B5" s="6" t="s">
        <v>123</v>
      </c>
      <c r="D5" s="6" t="str">
        <f t="shared" si="0"/>
        <v>Logistic / Logistik</v>
      </c>
    </row>
    <row r="6" spans="1:5">
      <c r="A6" s="6" t="s">
        <v>50</v>
      </c>
      <c r="B6" s="6" t="s">
        <v>144</v>
      </c>
      <c r="D6" s="6" t="str">
        <f t="shared" si="0"/>
        <v>Plant: / Werk</v>
      </c>
    </row>
    <row r="7" spans="1:5">
      <c r="A7" s="6" t="s">
        <v>52</v>
      </c>
      <c r="B7" s="6" t="s">
        <v>240</v>
      </c>
      <c r="D7" s="6" t="str">
        <f t="shared" si="0"/>
        <v>QM: / Qualitätsmanager</v>
      </c>
    </row>
    <row r="8" spans="1:5">
      <c r="A8" s="6" t="s">
        <v>56</v>
      </c>
      <c r="B8" s="6" t="s">
        <v>145</v>
      </c>
      <c r="D8" s="6" t="str">
        <f t="shared" si="0"/>
        <v>PI/PE: / PI/PE</v>
      </c>
    </row>
    <row r="9" spans="1:5">
      <c r="A9" s="6" t="s">
        <v>47</v>
      </c>
      <c r="B9" s="9" t="s">
        <v>239</v>
      </c>
      <c r="D9" s="6" t="str">
        <f t="shared" si="0"/>
        <v>SQE: / Lieferant Qualitätsingenieur</v>
      </c>
    </row>
    <row r="10" spans="1:5">
      <c r="A10" s="6" t="s">
        <v>48</v>
      </c>
      <c r="B10" s="6" t="s">
        <v>48</v>
      </c>
      <c r="D10" s="6" t="str">
        <f t="shared" si="0"/>
        <v>R&amp;D / R&amp;D</v>
      </c>
    </row>
    <row r="11" spans="1:5">
      <c r="A11" s="6" t="s">
        <v>51</v>
      </c>
      <c r="B11" s="6" t="s">
        <v>51</v>
      </c>
      <c r="D11" s="6" t="str">
        <f t="shared" si="0"/>
        <v>SQM: / SQM:</v>
      </c>
    </row>
    <row r="12" spans="1:5">
      <c r="A12" s="6" t="s">
        <v>0</v>
      </c>
      <c r="B12" s="6" t="s">
        <v>103</v>
      </c>
      <c r="D12" s="6" t="str">
        <f t="shared" si="0"/>
        <v>Supplier: / Lieferant</v>
      </c>
    </row>
    <row r="13" spans="1:5">
      <c r="A13" s="6" t="s">
        <v>53</v>
      </c>
      <c r="B13" s="6" t="s">
        <v>141</v>
      </c>
      <c r="D13" s="6" t="str">
        <f t="shared" si="0"/>
        <v>Project Manager / Projektmanager</v>
      </c>
    </row>
    <row r="14" spans="1:5">
      <c r="A14" s="6" t="s">
        <v>54</v>
      </c>
      <c r="B14" s="6" t="s">
        <v>146</v>
      </c>
      <c r="D14" s="6" t="str">
        <f t="shared" si="0"/>
        <v>Quality / Qualität</v>
      </c>
    </row>
    <row r="15" spans="1:5">
      <c r="A15" s="6" t="s">
        <v>45</v>
      </c>
      <c r="B15" s="6" t="s">
        <v>147</v>
      </c>
      <c r="D15" s="6" t="str">
        <f t="shared" si="0"/>
        <v>Basis Data / Basisdaten</v>
      </c>
    </row>
    <row r="16" spans="1:5">
      <c r="A16" s="6" t="s">
        <v>27</v>
      </c>
      <c r="B16" s="6" t="s">
        <v>148</v>
      </c>
      <c r="D16" s="6" t="str">
        <f t="shared" si="0"/>
        <v>Designation / Part name: / Bezeichnung/ Name der Teile</v>
      </c>
    </row>
    <row r="17" spans="1:4">
      <c r="A17" s="6" t="s">
        <v>28</v>
      </c>
      <c r="B17" s="6" t="s">
        <v>149</v>
      </c>
      <c r="D17" s="6" t="str">
        <f t="shared" si="0"/>
        <v>Subject Number:  / Subjektnummer</v>
      </c>
    </row>
    <row r="18" spans="1:4">
      <c r="A18" s="6" t="s">
        <v>6</v>
      </c>
      <c r="B18" s="6" t="s">
        <v>150</v>
      </c>
      <c r="D18" s="6" t="str">
        <f t="shared" si="0"/>
        <v>Order Number: / Bestellnummer</v>
      </c>
    </row>
    <row r="19" spans="1:4">
      <c r="A19" s="6" t="s">
        <v>36</v>
      </c>
      <c r="B19" s="6" t="s">
        <v>151</v>
      </c>
      <c r="D19" s="6" t="str">
        <f t="shared" si="0"/>
        <v>Supplier Inspec. Report No.: / Lieferanteninspektoren Reportnummer</v>
      </c>
    </row>
    <row r="20" spans="1:4">
      <c r="A20" s="6" t="s">
        <v>29</v>
      </c>
      <c r="B20" s="6" t="s">
        <v>152</v>
      </c>
      <c r="D20" s="6" t="str">
        <f t="shared" si="0"/>
        <v>Delivery Receipt Number: / Lieferantenscheinnummer</v>
      </c>
    </row>
    <row r="21" spans="1:4">
      <c r="A21" s="6" t="s">
        <v>33</v>
      </c>
      <c r="B21" s="6" t="s">
        <v>153</v>
      </c>
      <c r="D21" s="6" t="str">
        <f t="shared" si="0"/>
        <v xml:space="preserve">Project / ASN: / Projekt </v>
      </c>
    </row>
    <row r="22" spans="1:4">
      <c r="A22" s="6" t="s">
        <v>35</v>
      </c>
      <c r="B22" s="6" t="s">
        <v>154</v>
      </c>
      <c r="D22" s="6" t="str">
        <f t="shared" si="0"/>
        <v>Drawing No / Index: / Zeichnungsnummer</v>
      </c>
    </row>
    <row r="23" spans="1:4">
      <c r="A23" s="6" t="s">
        <v>34</v>
      </c>
      <c r="B23" s="6" t="s">
        <v>155</v>
      </c>
      <c r="D23" s="6" t="str">
        <f t="shared" si="0"/>
        <v>Date of issue: / Meldungsdatum</v>
      </c>
    </row>
    <row r="24" spans="1:4">
      <c r="A24" s="6" t="s">
        <v>16</v>
      </c>
      <c r="B24" s="6" t="s">
        <v>156</v>
      </c>
      <c r="D24" s="6" t="str">
        <f t="shared" si="0"/>
        <v>Date of delivery: / Lieferdatum</v>
      </c>
    </row>
    <row r="25" spans="1:4">
      <c r="A25" s="6" t="s">
        <v>7</v>
      </c>
      <c r="B25" s="6" t="s">
        <v>157</v>
      </c>
      <c r="D25" s="6" t="str">
        <f t="shared" si="0"/>
        <v>Quantity delivered: / Anzahl geliefert:</v>
      </c>
    </row>
    <row r="26" spans="1:4">
      <c r="A26" s="6" t="s">
        <v>55</v>
      </c>
      <c r="B26" s="6" t="s">
        <v>158</v>
      </c>
      <c r="D26" s="6" t="str">
        <f t="shared" si="0"/>
        <v>Steps / Schritte</v>
      </c>
    </row>
    <row r="27" spans="1:4">
      <c r="A27" s="6" t="s">
        <v>12</v>
      </c>
      <c r="B27" s="6" t="s">
        <v>12</v>
      </c>
      <c r="D27" s="6" t="str">
        <f t="shared" si="0"/>
        <v>Name / Name</v>
      </c>
    </row>
    <row r="28" spans="1:4">
      <c r="A28" s="6" t="s">
        <v>5</v>
      </c>
      <c r="B28" s="6" t="s">
        <v>132</v>
      </c>
      <c r="D28" s="6" t="str">
        <f t="shared" si="0"/>
        <v>Date / Datum</v>
      </c>
    </row>
    <row r="29" spans="1:4">
      <c r="A29" s="6" t="s">
        <v>15</v>
      </c>
      <c r="B29" s="6" t="s">
        <v>112</v>
      </c>
      <c r="D29" s="6" t="str">
        <f t="shared" si="0"/>
        <v>Remarks / Bemerkungen</v>
      </c>
    </row>
    <row r="30" spans="1:4">
      <c r="A30" s="6" t="s">
        <v>258</v>
      </c>
      <c r="B30" s="6" t="s">
        <v>257</v>
      </c>
      <c r="D30" s="6" t="str">
        <f t="shared" si="0"/>
        <v>Incomming inspection plan / Pfürplan</v>
      </c>
    </row>
    <row r="31" spans="1:4">
      <c r="A31" s="6" t="s">
        <v>89</v>
      </c>
      <c r="B31" s="6" t="s">
        <v>159</v>
      </c>
      <c r="D31" s="6" t="str">
        <f t="shared" si="0"/>
        <v>Supplier FAIR released / Zuliefermenge freigegeben</v>
      </c>
    </row>
    <row r="32" spans="1:4">
      <c r="A32" s="6" t="s">
        <v>259</v>
      </c>
      <c r="B32" s="6" t="s">
        <v>254</v>
      </c>
      <c r="D32" s="6" t="str">
        <f t="shared" si="0"/>
        <v>Manufacturing samples test / Fertigungsproben getestet</v>
      </c>
    </row>
    <row r="33" spans="1:4">
      <c r="A33" s="6" t="s">
        <v>260</v>
      </c>
      <c r="B33" s="6" t="s">
        <v>255</v>
      </c>
      <c r="D33" s="6" t="str">
        <f t="shared" si="0"/>
        <v>Product &amp; system final test / Produkt- und System- Abschlusstest</v>
      </c>
    </row>
    <row r="34" spans="1:4">
      <c r="A34" s="6" t="s">
        <v>261</v>
      </c>
      <c r="B34" s="6" t="s">
        <v>256</v>
      </c>
      <c r="D34" s="6" t="str">
        <f t="shared" si="0"/>
        <v>Field Test report / Feldtest- Bericht</v>
      </c>
    </row>
    <row r="35" spans="1:4">
      <c r="A35" s="6" t="s">
        <v>57</v>
      </c>
      <c r="B35" s="6" t="s">
        <v>160</v>
      </c>
      <c r="D35" s="6" t="str">
        <f t="shared" si="0"/>
        <v>Decision Plant / Entscheidung</v>
      </c>
    </row>
    <row r="36" spans="1:4">
      <c r="A36" s="6" t="s">
        <v>1</v>
      </c>
      <c r="B36" s="6" t="s">
        <v>1</v>
      </c>
      <c r="D36" s="6" t="str">
        <f t="shared" si="0"/>
        <v>Dimension / Dimension</v>
      </c>
    </row>
    <row r="37" spans="1:4">
      <c r="A37" s="6" t="s">
        <v>2</v>
      </c>
      <c r="B37" s="6" t="s">
        <v>2</v>
      </c>
      <c r="D37" s="6" t="str">
        <f t="shared" si="0"/>
        <v>Material / Material</v>
      </c>
    </row>
    <row r="38" spans="1:4">
      <c r="A38" s="6" t="s">
        <v>3</v>
      </c>
      <c r="B38" s="6" t="s">
        <v>161</v>
      </c>
      <c r="D38" s="6" t="str">
        <f t="shared" si="0"/>
        <v>Function / Funktion</v>
      </c>
    </row>
    <row r="39" spans="1:4">
      <c r="A39" s="6" t="s">
        <v>4</v>
      </c>
      <c r="B39" s="6" t="s">
        <v>160</v>
      </c>
      <c r="D39" s="6" t="str">
        <f t="shared" si="0"/>
        <v>Decision / Entscheidung</v>
      </c>
    </row>
    <row r="40" spans="1:4">
      <c r="A40" s="6" t="s">
        <v>337</v>
      </c>
      <c r="B40" s="6" t="s">
        <v>367</v>
      </c>
      <c r="D40" s="6" t="str">
        <f t="shared" si="0"/>
        <v>Approved / Frei</v>
      </c>
    </row>
    <row r="41" spans="1:4">
      <c r="A41" s="6" t="s">
        <v>417</v>
      </c>
      <c r="B41" s="6" t="s">
        <v>338</v>
      </c>
      <c r="D41" s="6" t="str">
        <f t="shared" si="0"/>
        <v>Approved conditionally / Frei mit Auflage</v>
      </c>
    </row>
    <row r="42" spans="1:4">
      <c r="A42" s="6" t="s">
        <v>341</v>
      </c>
      <c r="B42" s="6" t="s">
        <v>340</v>
      </c>
      <c r="D42" s="6" t="str">
        <f t="shared" si="0"/>
        <v>Rejected, re-sampling necessary / Abgelehnt, Nachbemusterung erfolderlich</v>
      </c>
    </row>
    <row r="43" spans="1:4">
      <c r="A43" s="6" t="s">
        <v>253</v>
      </c>
      <c r="B43" s="6" t="s">
        <v>162</v>
      </c>
      <c r="D43" s="6" t="str">
        <f t="shared" si="0"/>
        <v>New submission of FAIR samples, including documentation required until: / Neue Vorlage von __ korrigierten Proben, einschliesslich Dokumentation erforderlich, bis___</v>
      </c>
    </row>
    <row r="44" spans="1:4">
      <c r="A44" s="6" t="s">
        <v>10</v>
      </c>
      <c r="B44" s="6" t="s">
        <v>163</v>
      </c>
      <c r="D44" s="6" t="str">
        <f t="shared" si="0"/>
        <v>Required measurements: / Nötige Massnahmen</v>
      </c>
    </row>
    <row r="45" spans="1:4">
      <c r="A45" s="6" t="s">
        <v>11</v>
      </c>
      <c r="B45" s="6" t="s">
        <v>164</v>
      </c>
      <c r="D45" s="6" t="str">
        <f t="shared" si="0"/>
        <v>Required corrections: / Notwendige Korrekturen</v>
      </c>
    </row>
    <row r="46" spans="1:4">
      <c r="A46" s="6" t="s">
        <v>15</v>
      </c>
      <c r="B46" s="6" t="s">
        <v>112</v>
      </c>
      <c r="D46" s="6" t="str">
        <f t="shared" si="0"/>
        <v>Remarks / Bemerkungen</v>
      </c>
    </row>
    <row r="47" spans="1:4">
      <c r="A47" s="6" t="s">
        <v>8</v>
      </c>
      <c r="B47" s="6" t="s">
        <v>165</v>
      </c>
      <c r="D47" s="6" t="str">
        <f t="shared" si="0"/>
        <v>Notes: / Notizen</v>
      </c>
    </row>
    <row r="48" spans="1:4">
      <c r="A48" s="6" t="s">
        <v>9</v>
      </c>
      <c r="B48" s="6" t="s">
        <v>166</v>
      </c>
      <c r="D48" s="6" t="str">
        <f t="shared" si="0"/>
        <v>Drawing adoptions: / Zeichungsannahmen</v>
      </c>
    </row>
    <row r="49" spans="1:4">
      <c r="A49" s="6" t="s">
        <v>12</v>
      </c>
      <c r="B49" s="6" t="s">
        <v>12</v>
      </c>
      <c r="D49" s="6" t="str">
        <f t="shared" si="0"/>
        <v>Name / Name</v>
      </c>
    </row>
    <row r="50" spans="1:4">
      <c r="A50" s="6" t="s">
        <v>5</v>
      </c>
      <c r="B50" s="6" t="s">
        <v>132</v>
      </c>
      <c r="D50" s="6" t="str">
        <f t="shared" si="0"/>
        <v>Date / Datum</v>
      </c>
    </row>
    <row r="51" spans="1:4">
      <c r="A51" s="6" t="s">
        <v>13</v>
      </c>
      <c r="B51" s="6" t="s">
        <v>167</v>
      </c>
      <c r="D51" s="6" t="str">
        <f t="shared" si="0"/>
        <v>Visa / Unterschrift</v>
      </c>
    </row>
    <row r="52" spans="1:4">
      <c r="A52" s="6" t="s">
        <v>30</v>
      </c>
      <c r="B52" s="6" t="s">
        <v>168</v>
      </c>
      <c r="D52" s="6" t="str">
        <f t="shared" si="0"/>
        <v xml:space="preserve">Production / Produktion </v>
      </c>
    </row>
    <row r="53" spans="1:4">
      <c r="A53" s="6" t="s">
        <v>31</v>
      </c>
      <c r="B53" s="6" t="s">
        <v>169</v>
      </c>
      <c r="D53" s="6" t="str">
        <f t="shared" si="0"/>
        <v>Development / Entwicklung</v>
      </c>
    </row>
    <row r="54" spans="1:4">
      <c r="A54" s="6" t="s">
        <v>32</v>
      </c>
      <c r="B54" s="6" t="s">
        <v>170</v>
      </c>
      <c r="D54" s="6" t="str">
        <f t="shared" si="0"/>
        <v>Supplier Quality / Lieferantenqualität</v>
      </c>
    </row>
    <row r="55" spans="1:4">
      <c r="A55" s="6" t="s">
        <v>14</v>
      </c>
      <c r="B55" s="6" t="s">
        <v>171</v>
      </c>
      <c r="D55" s="6" t="str">
        <f t="shared" si="0"/>
        <v>Procurement / Beschaffung</v>
      </c>
    </row>
    <row r="56" spans="1:4">
      <c r="A56" s="6" t="s">
        <v>252</v>
      </c>
      <c r="B56" s="6" t="s">
        <v>106</v>
      </c>
      <c r="D56" s="6" t="str">
        <f t="shared" si="0"/>
        <v>Author / Autor</v>
      </c>
    </row>
  </sheetData>
  <customSheetViews>
    <customSheetView guid="{19B06703-FAD6-4F16-87BE-06E67697D654}">
      <selection activeCell="A14" sqref="A13:A14"/>
      <pageMargins left="0.7" right="0.7" top="0.78740157499999996" bottom="0.78740157499999996" header="0.3" footer="0.3"/>
    </customSheetView>
    <customSheetView guid="{BCF3C0B4-E883-4ADF-994F-007CE6AEFF05}">
      <selection activeCell="A14" sqref="A13:A14"/>
      <pageMargins left="0.7" right="0.7" top="0.78740157499999996" bottom="0.78740157499999996" header="0.3" footer="0.3"/>
    </customSheetView>
    <customSheetView guid="{688D7950-10D5-49BD-ACD1-4F93038060D1}">
      <selection activeCell="A14" sqref="A13:A1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8B02E460F7C43935A9B6FF755D765" ma:contentTypeVersion="1" ma:contentTypeDescription="Create a new document." ma:contentTypeScope="" ma:versionID="42fd2ce9900439b6aa89ddd25a2bde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E43ABE-4937-47AE-8DAB-590D82C948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AAF93-C51C-43B7-A85F-6A0191C18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BB6B06-8CEE-4860-91BE-9504229ACBC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Cover-Translation</vt:lpstr>
      <vt:lpstr>Cover Sheet- Translation</vt:lpstr>
      <vt:lpstr>Test Results-5</vt:lpstr>
      <vt:lpstr>Test Result 5 Translation</vt:lpstr>
      <vt:lpstr>Internal FAIR Translation</vt:lpstr>
    </vt:vector>
  </TitlesOfParts>
  <Company>Siemens Switzerland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 Basic Document</dc:title>
  <dc:creator>Paulus, Sascha</dc:creator>
  <cp:keywords>,</cp:keywords>
  <cp:lastModifiedBy>Krisch, Lauren (CC BT AM)</cp:lastModifiedBy>
  <cp:lastPrinted>2016-07-14T12:33:47Z</cp:lastPrinted>
  <dcterms:created xsi:type="dcterms:W3CDTF">2008-06-16T14:09:42Z</dcterms:created>
  <dcterms:modified xsi:type="dcterms:W3CDTF">2019-08-26T17:30:30Z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 Version">
    <vt:lpwstr>V1.3</vt:lpwstr>
  </property>
  <property fmtid="{D5CDD505-2E9C-101B-9397-08002B2CF9AE}" pid="3" name="Template Author">
    <vt:lpwstr>BT PLM Team</vt:lpwstr>
  </property>
  <property fmtid="{D5CDD505-2E9C-101B-9397-08002B2CF9AE}" pid="4" name="Template Status">
    <vt:lpwstr>released</vt:lpwstr>
  </property>
  <property fmtid="{D5CDD505-2E9C-101B-9397-08002B2CF9AE}" pid="5" name="wbDivision">
    <vt:lpwstr>Building Technologies Group</vt:lpwstr>
  </property>
  <property fmtid="{D5CDD505-2E9C-101B-9397-08002B2CF9AE}" pid="6" name="ContentType">
    <vt:lpwstr>Document</vt:lpwstr>
  </property>
  <property fmtid="{D5CDD505-2E9C-101B-9397-08002B2CF9AE}" pid="7" name="_AdHocReviewCycleID">
    <vt:i4>-1000130143</vt:i4>
  </property>
  <property fmtid="{D5CDD505-2E9C-101B-9397-08002B2CF9AE}" pid="8" name="_NewReviewCycle">
    <vt:lpwstr/>
  </property>
  <property fmtid="{D5CDD505-2E9C-101B-9397-08002B2CF9AE}" pid="9" name="_EmailSubject">
    <vt:lpwstr>FAIR v.2 process release roadmap</vt:lpwstr>
  </property>
  <property fmtid="{D5CDD505-2E9C-101B-9397-08002B2CF9AE}" pid="10" name="_AuthorEmail">
    <vt:lpwstr>irina.penzo_feliu_de_cabrera@siemens.com</vt:lpwstr>
  </property>
  <property fmtid="{D5CDD505-2E9C-101B-9397-08002B2CF9AE}" pid="11" name="_AuthorEmailDisplayName">
    <vt:lpwstr>Penzo Feliu de Cabrera, Irina (BT CPS QM SQM)</vt:lpwstr>
  </property>
  <property fmtid="{D5CDD505-2E9C-101B-9397-08002B2CF9AE}" pid="12" name="_PreviousAdHocReviewCycleID">
    <vt:i4>1110620095</vt:i4>
  </property>
  <property fmtid="{D5CDD505-2E9C-101B-9397-08002B2CF9AE}" pid="13" name="ContentTypeId">
    <vt:lpwstr>0x0101001988B02E460F7C43935A9B6FF755D765</vt:lpwstr>
  </property>
  <property fmtid="{D5CDD505-2E9C-101B-9397-08002B2CF9AE}" pid="14" name="_ReviewingToolsShownOnce">
    <vt:lpwstr/>
  </property>
</Properties>
</file>